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1.계약\계약(2022년)\1.계약체결\4.3천만원이상\3.공사(3천만원이상)\1.LED조명교체공사\3.3차수정발주\"/>
    </mc:Choice>
  </mc:AlternateContent>
  <xr:revisionPtr revIDLastSave="0" documentId="8_{71DE3783-A91E-4BC3-BE19-D2C36548AC80}" xr6:coauthVersionLast="47" xr6:coauthVersionMax="47" xr10:uidLastSave="{00000000-0000-0000-0000-000000000000}"/>
  <bookViews>
    <workbookView xWindow="25950" yWindow="-3210" windowWidth="26220" windowHeight="11325" tabRatio="724" xr2:uid="{00000000-000D-0000-FFFF-FFFF00000000}"/>
  </bookViews>
  <sheets>
    <sheet name="내역서" sheetId="10" r:id="rId1"/>
    <sheet name="합산자재" sheetId="6" state="hidden" r:id="rId2"/>
  </sheets>
  <definedNames>
    <definedName name="_xlnm.Print_Area" localSheetId="0">내역서!$A$1:$Q$55</definedName>
    <definedName name="_xlnm.Print_Titles" localSheetId="0">내역서!$1:$3</definedName>
    <definedName name="_xlnm.Print_Titles" localSheetId="1">합산자재!$1:$3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7" i="10" l="1"/>
  <c r="O55" i="10"/>
  <c r="I16" i="6"/>
  <c r="L55" i="10" l="1"/>
  <c r="P55" i="10"/>
  <c r="I55" i="10"/>
  <c r="N55" i="10"/>
  <c r="AE12" i="10"/>
  <c r="L5" i="6"/>
  <c r="L16" i="6"/>
  <c r="L4" i="6"/>
  <c r="AE3" i="10"/>
  <c r="AD3" i="10"/>
  <c r="H9" i="6" l="1"/>
  <c r="H13" i="6"/>
  <c r="H6" i="6"/>
  <c r="H10" i="6"/>
  <c r="H14" i="6"/>
  <c r="H7" i="6"/>
  <c r="H11" i="6"/>
  <c r="H12" i="6"/>
  <c r="H15" i="6"/>
  <c r="H8" i="6"/>
  <c r="AE6" i="10"/>
  <c r="AE9" i="10"/>
  <c r="AE16" i="10"/>
  <c r="L13" i="6" l="1"/>
  <c r="L14" i="6"/>
  <c r="L12" i="6"/>
  <c r="L10" i="6"/>
  <c r="L8" i="6"/>
  <c r="L7" i="6"/>
  <c r="L15" i="6"/>
  <c r="L9" i="6"/>
  <c r="L11" i="6"/>
  <c r="L6" i="6"/>
  <c r="AE13" i="10"/>
  <c r="AE8" i="10"/>
  <c r="AE10" i="10"/>
  <c r="AE14" i="10"/>
  <c r="AE15" i="10"/>
  <c r="AE11" i="10"/>
  <c r="AE7" i="10"/>
  <c r="AE5" i="10" l="1"/>
  <c r="AE17" i="10" s="1"/>
</calcChain>
</file>

<file path=xl/sharedStrings.xml><?xml version="1.0" encoding="utf-8"?>
<sst xmlns="http://schemas.openxmlformats.org/spreadsheetml/2006/main" count="224" uniqueCount="129">
  <si>
    <t>단위</t>
    <phoneticPr fontId="2" type="noConversion"/>
  </si>
  <si>
    <t>수량</t>
    <phoneticPr fontId="2" type="noConversion"/>
  </si>
  <si>
    <t>계</t>
    <phoneticPr fontId="2" type="noConversion"/>
  </si>
  <si>
    <t>코드</t>
    <phoneticPr fontId="2" type="noConversion"/>
  </si>
  <si>
    <t>코드</t>
    <phoneticPr fontId="2" type="noConversion"/>
  </si>
  <si>
    <t>공종코드</t>
    <phoneticPr fontId="2" type="noConversion"/>
  </si>
  <si>
    <t>재료비</t>
    <phoneticPr fontId="2" type="noConversion"/>
  </si>
  <si>
    <t>노무비</t>
    <phoneticPr fontId="2" type="noConversion"/>
  </si>
  <si>
    <t>경비</t>
    <phoneticPr fontId="2" type="noConversion"/>
  </si>
  <si>
    <t>지급비</t>
    <phoneticPr fontId="2" type="noConversion"/>
  </si>
  <si>
    <t>비고</t>
    <phoneticPr fontId="2" type="noConversion"/>
  </si>
  <si>
    <t>계</t>
    <phoneticPr fontId="2" type="noConversion"/>
  </si>
  <si>
    <t>단가</t>
    <phoneticPr fontId="2" type="noConversion"/>
  </si>
  <si>
    <t>금액</t>
    <phoneticPr fontId="2" type="noConversion"/>
  </si>
  <si>
    <t>단가</t>
    <phoneticPr fontId="2" type="noConversion"/>
  </si>
  <si>
    <t>단가</t>
    <phoneticPr fontId="2" type="noConversion"/>
  </si>
  <si>
    <t>번호</t>
    <phoneticPr fontId="2" type="noConversion"/>
  </si>
  <si>
    <t>번호</t>
    <phoneticPr fontId="2" type="noConversion"/>
  </si>
  <si>
    <t>…</t>
    <phoneticPr fontId="2" type="noConversion"/>
  </si>
  <si>
    <t>비고</t>
    <phoneticPr fontId="2" type="noConversion"/>
  </si>
  <si>
    <t>명   칭</t>
    <phoneticPr fontId="2" type="noConversion"/>
  </si>
  <si>
    <t>규   격</t>
    <phoneticPr fontId="2" type="noConversion"/>
  </si>
  <si>
    <t>노임 계산 정보</t>
    <phoneticPr fontId="2" type="noConversion"/>
  </si>
  <si>
    <t>노임계</t>
    <phoneticPr fontId="2" type="noConversion"/>
  </si>
  <si>
    <t>전체(%)</t>
    <phoneticPr fontId="2" type="noConversion"/>
  </si>
  <si>
    <t>공종별(%)</t>
    <phoneticPr fontId="2" type="noConversion"/>
  </si>
  <si>
    <t>노임 소수</t>
    <phoneticPr fontId="2" type="noConversion"/>
  </si>
  <si>
    <t>부속재 및 손료</t>
    <phoneticPr fontId="2" type="noConversion"/>
  </si>
  <si>
    <t>소모재</t>
    <phoneticPr fontId="2" type="noConversion"/>
  </si>
  <si>
    <t>노임계</t>
    <phoneticPr fontId="2" type="noConversion"/>
  </si>
  <si>
    <t>자재계</t>
    <phoneticPr fontId="2" type="noConversion"/>
  </si>
  <si>
    <t>일반배관재</t>
    <phoneticPr fontId="2" type="noConversion"/>
  </si>
  <si>
    <t>CD배관재</t>
    <phoneticPr fontId="2" type="noConversion"/>
  </si>
  <si>
    <t>InMastDBNonCode</t>
  </si>
  <si>
    <t>조명기구(LD)</t>
  </si>
  <si>
    <t>LED 20W</t>
  </si>
  <si>
    <t>EA</t>
  </si>
  <si>
    <t>조명기구(LE)</t>
  </si>
  <si>
    <t>LED 40W</t>
  </si>
  <si>
    <t>매입등(철거)</t>
  </si>
  <si>
    <t>40W 이하</t>
  </si>
  <si>
    <t>다운라이트(철거)</t>
  </si>
  <si>
    <t>20W 이하</t>
  </si>
  <si>
    <t>간접등(철거)</t>
  </si>
  <si>
    <t>코너등(철거)</t>
  </si>
  <si>
    <t>30W 이하</t>
  </si>
  <si>
    <t>직부등(철거)</t>
  </si>
  <si>
    <t>직부SPOT(철거)</t>
  </si>
  <si>
    <t>110W 이하</t>
  </si>
  <si>
    <t>391115ZZ701Z0001</t>
  </si>
  <si>
    <t>조명기구(LA)-@관급자재</t>
  </si>
  <si>
    <t>391115ZZ701Z0002</t>
  </si>
  <si>
    <t>조명기구(LB)-@관급자재</t>
  </si>
  <si>
    <t>LED 12W</t>
  </si>
  <si>
    <t>391115ZZ701Z0003</t>
  </si>
  <si>
    <t>조명기구(LC)-@관급자재</t>
  </si>
  <si>
    <t>391115ZZ701Z0004</t>
  </si>
  <si>
    <t>조명기구(LF)-@관급자재</t>
  </si>
  <si>
    <t>L001010101000075</t>
  </si>
  <si>
    <t>노 무 비</t>
  </si>
  <si>
    <t>내선전공</t>
  </si>
  <si>
    <t>인</t>
  </si>
  <si>
    <t>[ 만화진진흥원 LED전등교체 전시동 금회공사 ] - 합산자재목록</t>
  </si>
  <si>
    <t>MM938449088</t>
  </si>
  <si>
    <t>MM938449089</t>
  </si>
  <si>
    <t>MM938449092</t>
  </si>
  <si>
    <t>MM938449093</t>
  </si>
  <si>
    <t>MM938449094</t>
  </si>
  <si>
    <t>MM938449095</t>
  </si>
  <si>
    <t>MM938449096</t>
  </si>
  <si>
    <t>MM938449097</t>
  </si>
  <si>
    <t>MM938970277</t>
  </si>
  <si>
    <t>MM938970278</t>
  </si>
  <si>
    <t>MM938970279</t>
  </si>
  <si>
    <t>MM938970280</t>
  </si>
  <si>
    <t>56900017016</t>
  </si>
  <si>
    <t>29</t>
  </si>
  <si>
    <t>공종줄</t>
    <phoneticPr fontId="2" type="noConversion"/>
  </si>
  <si>
    <t>공종줄</t>
    <phoneticPr fontId="2" type="noConversion"/>
  </si>
  <si>
    <t>55</t>
  </si>
  <si>
    <t>56959000001</t>
  </si>
  <si>
    <t>E56959000001</t>
  </si>
  <si>
    <t>56959000002</t>
  </si>
  <si>
    <t>E56959000002</t>
  </si>
  <si>
    <t>56959000003</t>
  </si>
  <si>
    <t>E56959000003</t>
  </si>
  <si>
    <t>56959000004</t>
  </si>
  <si>
    <t>E56959000004</t>
  </si>
  <si>
    <t>56959000005</t>
  </si>
  <si>
    <t>E56959000005</t>
  </si>
  <si>
    <t>56959000006</t>
  </si>
  <si>
    <t>E56959000006</t>
  </si>
  <si>
    <t>56959000007</t>
  </si>
  <si>
    <t>E56959000007</t>
  </si>
  <si>
    <t>56959000008</t>
  </si>
  <si>
    <t>E56959000008</t>
  </si>
  <si>
    <t>56959000009</t>
  </si>
  <si>
    <t>E56959000009</t>
  </si>
  <si>
    <t>56959000010</t>
  </si>
  <si>
    <t>E56959000010</t>
  </si>
  <si>
    <t>56959000011</t>
  </si>
  <si>
    <t>E56959000011</t>
  </si>
  <si>
    <t>56959000012</t>
  </si>
  <si>
    <t>E56959000012</t>
  </si>
  <si>
    <t>합계줄</t>
  </si>
  <si>
    <t>( 합       계 )</t>
  </si>
  <si>
    <t>[ 만화진진흥원 LED전등교체 전시동 금회공사 ]</t>
  </si>
  <si>
    <t>01</t>
  </si>
  <si>
    <t>56959000013</t>
  </si>
  <si>
    <t>0201</t>
  </si>
  <si>
    <t>E56959000013</t>
  </si>
  <si>
    <t>조명기구(LA)</t>
  </si>
  <si>
    <t>56959000014</t>
  </si>
  <si>
    <t>E56959000014</t>
  </si>
  <si>
    <t>조명기구(LB)</t>
  </si>
  <si>
    <t>56959000015</t>
  </si>
  <si>
    <t>E56959000015</t>
  </si>
  <si>
    <t>조명기구(LC)</t>
  </si>
  <si>
    <t>56959000016</t>
  </si>
  <si>
    <t>E56959000016</t>
  </si>
  <si>
    <t>조명기구(LF)</t>
  </si>
  <si>
    <t>1.전기공사</t>
  </si>
  <si>
    <t>2.도급자관급::2-1.전기공사</t>
  </si>
  <si>
    <t>총줄수-&gt;</t>
  </si>
  <si>
    <t>조명기구(LD)</t>
    <phoneticPr fontId="2" type="noConversion"/>
  </si>
  <si>
    <t>조명기구(LC)-@관급자재</t>
    <phoneticPr fontId="2" type="noConversion"/>
  </si>
  <si>
    <t>조명기구(LD)-@관급자재</t>
    <phoneticPr fontId="2" type="noConversion"/>
  </si>
  <si>
    <t>조명기구(LE)-@관급자재</t>
    <phoneticPr fontId="2" type="noConversion"/>
  </si>
  <si>
    <t>조명기구(LE)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</si>
</sst>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8" formatCode="#,###;\-#,###"/>
  </numFmts>
  <fonts count="6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돋움체"/>
      <family val="3"/>
      <charset val="129"/>
    </font>
    <font>
      <sz val="9"/>
      <name val="HY울릉도L"/>
      <family val="1"/>
      <charset val="129"/>
    </font>
    <font>
      <sz val="10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/>
    <xf numFmtId="49" fontId="3" fillId="0" borderId="1" xfId="0" applyNumberFormat="1" applyFont="1" applyBorder="1" applyAlignment="1"/>
    <xf numFmtId="49" fontId="3" fillId="0" borderId="0" xfId="0" applyNumberFormat="1" applyFont="1" applyAlignment="1"/>
    <xf numFmtId="49" fontId="3" fillId="0" borderId="0" xfId="0" applyNumberFormat="1" applyFont="1" applyAlignment="1" applyProtection="1"/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/>
    <xf numFmtId="0" fontId="3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right"/>
    </xf>
    <xf numFmtId="178" fontId="3" fillId="0" borderId="0" xfId="0" applyNumberFormat="1" applyFont="1" applyAlignment="1"/>
    <xf numFmtId="178" fontId="3" fillId="0" borderId="1" xfId="0" applyNumberFormat="1" applyFont="1" applyBorder="1" applyAlignment="1"/>
    <xf numFmtId="49" fontId="3" fillId="0" borderId="0" xfId="0" applyNumberFormat="1" applyFont="1" applyAlignment="1" applyProtection="1">
      <alignment horizontal="center" vertical="center"/>
    </xf>
    <xf numFmtId="0" fontId="3" fillId="0" borderId="1" xfId="0" applyFont="1" applyBorder="1" applyAlignment="1"/>
    <xf numFmtId="0" fontId="5" fillId="0" borderId="0" xfId="0" applyNumberFormat="1" applyFont="1"/>
    <xf numFmtId="49" fontId="5" fillId="0" borderId="0" xfId="0" applyNumberFormat="1" applyFont="1"/>
    <xf numFmtId="0" fontId="5" fillId="0" borderId="0" xfId="0" applyFont="1"/>
    <xf numFmtId="178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1" xfId="0" applyNumberFormat="1" applyFont="1" applyBorder="1"/>
    <xf numFmtId="0" fontId="5" fillId="0" borderId="1" xfId="0" applyNumberFormat="1" applyFont="1" applyBorder="1"/>
    <xf numFmtId="0" fontId="5" fillId="0" borderId="1" xfId="0" applyNumberFormat="1" applyFont="1" applyBorder="1" applyAlignment="1">
      <alignment horizontal="center"/>
    </xf>
    <xf numFmtId="178" fontId="5" fillId="0" borderId="1" xfId="0" applyNumberFormat="1" applyFont="1" applyBorder="1"/>
    <xf numFmtId="0" fontId="5" fillId="0" borderId="0" xfId="0" applyNumberFormat="1" applyFont="1" applyAlignment="1">
      <alignment horizontal="center"/>
    </xf>
    <xf numFmtId="178" fontId="5" fillId="0" borderId="0" xfId="0" applyNumberFormat="1" applyFont="1"/>
    <xf numFmtId="0" fontId="5" fillId="0" borderId="0" xfId="0" applyFont="1" applyAlignment="1">
      <alignment horizontal="center"/>
    </xf>
    <xf numFmtId="178" fontId="5" fillId="0" borderId="0" xfId="0" applyNumberFormat="1" applyFont="1" applyAlignment="1">
      <alignment horizontal="center" vertical="center"/>
    </xf>
    <xf numFmtId="178" fontId="5" fillId="0" borderId="1" xfId="1" applyNumberFormat="1" applyFont="1" applyBorder="1"/>
    <xf numFmtId="49" fontId="5" fillId="0" borderId="2" xfId="0" applyNumberFormat="1" applyFont="1" applyBorder="1" applyAlignment="1"/>
    <xf numFmtId="0" fontId="5" fillId="0" borderId="4" xfId="0" applyFont="1" applyBorder="1" applyAlignment="1"/>
    <xf numFmtId="0" fontId="5" fillId="0" borderId="3" xfId="0" applyFont="1" applyBorder="1" applyAlignment="1"/>
    <xf numFmtId="178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left" indent="1"/>
    </xf>
    <xf numFmtId="0" fontId="5" fillId="0" borderId="0" xfId="0" applyFont="1" applyBorder="1" applyAlignment="1"/>
    <xf numFmtId="178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3" fillId="0" borderId="1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indent="1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/>
    <xf numFmtId="0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4">
    <cellStyle name="쉼표 [0]" xfId="1" builtinId="6"/>
    <cellStyle name="쉼표 [0] 2" xfId="2" xr:uid="{00000000-0005-0000-0000-000001000000}"/>
    <cellStyle name="쉼표 [0] 2 2" xfId="3" xr:uid="{00000000-0005-0000-0000-000002000000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55"/>
  <sheetViews>
    <sheetView tabSelected="1" view="pageBreakPreview" topLeftCell="D1" zoomScaleNormal="100" zoomScaleSheetLayoutView="100" workbookViewId="0">
      <pane ySplit="3" topLeftCell="A4" activePane="bottomLeft" state="frozen"/>
      <selection activeCell="D1" sqref="D1"/>
      <selection pane="bottomLeft" activeCell="H43" sqref="H43"/>
    </sheetView>
  </sheetViews>
  <sheetFormatPr defaultRowHeight="23.1" customHeight="1"/>
  <cols>
    <col min="1" max="1" width="12.109375" style="17" hidden="1" customWidth="1"/>
    <col min="2" max="2" width="17.44140625" style="17" hidden="1" customWidth="1"/>
    <col min="3" max="3" width="20.6640625" style="17" hidden="1" customWidth="1"/>
    <col min="4" max="4" width="24.33203125" style="17" customWidth="1"/>
    <col min="5" max="5" width="25.33203125" style="17" customWidth="1"/>
    <col min="6" max="6" width="4.21875" style="25" customWidth="1"/>
    <col min="7" max="7" width="10" style="16" customWidth="1"/>
    <col min="8" max="8" width="13" style="26" customWidth="1"/>
    <col min="9" max="9" width="13.21875" style="26" customWidth="1"/>
    <col min="10" max="10" width="5.5546875" style="26" hidden="1" customWidth="1"/>
    <col min="11" max="11" width="10.44140625" style="26" customWidth="1"/>
    <col min="12" max="12" width="11.77734375" style="26" customWidth="1"/>
    <col min="13" max="13" width="8.44140625" style="26" customWidth="1"/>
    <col min="14" max="14" width="9.109375" style="26" customWidth="1"/>
    <col min="15" max="15" width="6" style="26" hidden="1" customWidth="1"/>
    <col min="16" max="16" width="13" style="26" customWidth="1"/>
    <col min="17" max="17" width="11.109375" style="17" customWidth="1"/>
    <col min="18" max="26" width="8.88671875" style="18"/>
    <col min="27" max="31" width="11.77734375" style="26" customWidth="1"/>
    <col min="32" max="16384" width="8.88671875" style="18"/>
  </cols>
  <sheetData>
    <row r="1" spans="1:31" ht="23.1" customHeight="1">
      <c r="A1" s="17" t="s">
        <v>123</v>
      </c>
      <c r="B1" s="17" t="s">
        <v>79</v>
      </c>
      <c r="D1" s="39" t="s">
        <v>106</v>
      </c>
      <c r="E1" s="40"/>
      <c r="F1" s="40"/>
      <c r="G1" s="40"/>
      <c r="H1" s="40"/>
      <c r="I1" s="40"/>
      <c r="J1" s="40"/>
      <c r="K1" s="40"/>
      <c r="L1" s="40"/>
      <c r="M1" s="40"/>
      <c r="N1" s="40"/>
      <c r="W1" s="38" t="s">
        <v>22</v>
      </c>
      <c r="X1" s="38"/>
      <c r="Y1" s="38"/>
      <c r="Z1" s="27"/>
      <c r="AA1" s="27" t="s">
        <v>27</v>
      </c>
      <c r="AB1" s="27"/>
      <c r="AC1" s="27"/>
      <c r="AD1" s="27"/>
      <c r="AE1" s="27"/>
    </row>
    <row r="2" spans="1:31" s="20" customFormat="1" ht="23.1" customHeight="1">
      <c r="A2" s="34" t="s">
        <v>16</v>
      </c>
      <c r="B2" s="34" t="s">
        <v>5</v>
      </c>
      <c r="C2" s="36" t="s">
        <v>4</v>
      </c>
      <c r="D2" s="35" t="s">
        <v>20</v>
      </c>
      <c r="E2" s="35" t="s">
        <v>21</v>
      </c>
      <c r="F2" s="37" t="s">
        <v>0</v>
      </c>
      <c r="G2" s="37" t="s">
        <v>1</v>
      </c>
      <c r="H2" s="33" t="s">
        <v>6</v>
      </c>
      <c r="I2" s="33"/>
      <c r="J2" s="33" t="s">
        <v>7</v>
      </c>
      <c r="K2" s="33"/>
      <c r="L2" s="33"/>
      <c r="M2" s="33" t="s">
        <v>8</v>
      </c>
      <c r="N2" s="33"/>
      <c r="O2" s="19"/>
      <c r="P2" s="33" t="s">
        <v>11</v>
      </c>
      <c r="Q2" s="35" t="s">
        <v>10</v>
      </c>
      <c r="W2" s="20" t="s">
        <v>23</v>
      </c>
      <c r="X2" s="20" t="s">
        <v>24</v>
      </c>
      <c r="Y2" s="20" t="s">
        <v>25</v>
      </c>
      <c r="Z2" s="20" t="s">
        <v>26</v>
      </c>
      <c r="AA2" s="28" t="s">
        <v>32</v>
      </c>
      <c r="AB2" s="28" t="s">
        <v>31</v>
      </c>
      <c r="AC2" s="28" t="s">
        <v>28</v>
      </c>
      <c r="AD2" s="28" t="s">
        <v>30</v>
      </c>
      <c r="AE2" s="28" t="s">
        <v>29</v>
      </c>
    </row>
    <row r="3" spans="1:31" s="20" customFormat="1" ht="23.1" customHeight="1">
      <c r="A3" s="34"/>
      <c r="B3" s="34"/>
      <c r="C3" s="36"/>
      <c r="D3" s="35"/>
      <c r="E3" s="35"/>
      <c r="F3" s="37"/>
      <c r="G3" s="37"/>
      <c r="H3" s="19" t="s">
        <v>12</v>
      </c>
      <c r="I3" s="19" t="s">
        <v>13</v>
      </c>
      <c r="J3" s="19" t="s">
        <v>1</v>
      </c>
      <c r="K3" s="19" t="s">
        <v>12</v>
      </c>
      <c r="L3" s="19" t="s">
        <v>13</v>
      </c>
      <c r="M3" s="19" t="s">
        <v>14</v>
      </c>
      <c r="N3" s="19" t="s">
        <v>13</v>
      </c>
      <c r="O3" s="19" t="s">
        <v>15</v>
      </c>
      <c r="P3" s="33"/>
      <c r="Q3" s="35"/>
      <c r="W3" s="18"/>
      <c r="X3" s="18"/>
      <c r="Y3" s="18"/>
      <c r="Z3" s="18"/>
      <c r="AA3" s="26"/>
      <c r="AB3" s="26"/>
      <c r="AC3" s="26"/>
      <c r="AD3" s="26" t="e">
        <f xml:space="preserve"> IF(#REF! =0, "1",#REF!)</f>
        <v>#REF!</v>
      </c>
      <c r="AE3" s="26" t="e">
        <f xml:space="preserve"> IF(#REF! =0, "1",#REF!)</f>
        <v>#REF!</v>
      </c>
    </row>
    <row r="4" spans="1:31" ht="23.1" customHeight="1">
      <c r="B4" s="17" t="s">
        <v>77</v>
      </c>
      <c r="D4" s="30" t="s">
        <v>121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</row>
    <row r="5" spans="1:31" ht="23.1" customHeight="1">
      <c r="A5" s="17" t="s">
        <v>96</v>
      </c>
      <c r="B5" s="17" t="s">
        <v>107</v>
      </c>
      <c r="C5" s="17" t="s">
        <v>97</v>
      </c>
      <c r="D5" s="21" t="s">
        <v>50</v>
      </c>
      <c r="E5" s="21" t="s">
        <v>38</v>
      </c>
      <c r="F5" s="23" t="s">
        <v>36</v>
      </c>
      <c r="G5" s="22">
        <v>152</v>
      </c>
      <c r="H5" s="24"/>
      <c r="I5" s="29"/>
      <c r="J5" s="24"/>
      <c r="K5" s="24"/>
      <c r="L5" s="29"/>
      <c r="M5" s="24"/>
      <c r="N5" s="29"/>
      <c r="O5" s="24"/>
      <c r="P5" s="24"/>
      <c r="Q5" s="21"/>
      <c r="AE5" s="26">
        <f t="shared" ref="AE5:AE16" si="0">L5</f>
        <v>0</v>
      </c>
    </row>
    <row r="6" spans="1:31" ht="23.1" customHeight="1">
      <c r="A6" s="17" t="s">
        <v>98</v>
      </c>
      <c r="B6" s="17" t="s">
        <v>107</v>
      </c>
      <c r="C6" s="17" t="s">
        <v>99</v>
      </c>
      <c r="D6" s="21" t="s">
        <v>52</v>
      </c>
      <c r="E6" s="21" t="s">
        <v>53</v>
      </c>
      <c r="F6" s="23" t="s">
        <v>36</v>
      </c>
      <c r="G6" s="22">
        <v>109</v>
      </c>
      <c r="H6" s="24"/>
      <c r="I6" s="29"/>
      <c r="J6" s="24"/>
      <c r="K6" s="24"/>
      <c r="L6" s="29"/>
      <c r="M6" s="24"/>
      <c r="N6" s="29"/>
      <c r="O6" s="24"/>
      <c r="P6" s="24"/>
      <c r="Q6" s="21"/>
      <c r="AE6" s="26">
        <f t="shared" si="0"/>
        <v>0</v>
      </c>
    </row>
    <row r="7" spans="1:31" ht="23.1" customHeight="1">
      <c r="A7" s="17" t="s">
        <v>100</v>
      </c>
      <c r="B7" s="17" t="s">
        <v>107</v>
      </c>
      <c r="C7" s="17" t="s">
        <v>101</v>
      </c>
      <c r="D7" s="21" t="s">
        <v>125</v>
      </c>
      <c r="E7" s="21" t="s">
        <v>35</v>
      </c>
      <c r="F7" s="23" t="s">
        <v>36</v>
      </c>
      <c r="G7" s="22">
        <v>54</v>
      </c>
      <c r="H7" s="24"/>
      <c r="I7" s="29"/>
      <c r="J7" s="24"/>
      <c r="K7" s="24"/>
      <c r="L7" s="29"/>
      <c r="M7" s="24"/>
      <c r="N7" s="29"/>
      <c r="O7" s="24"/>
      <c r="P7" s="24"/>
      <c r="Q7" s="21"/>
      <c r="AE7" s="26">
        <f t="shared" si="0"/>
        <v>0</v>
      </c>
    </row>
    <row r="8" spans="1:31" ht="23.1" customHeight="1">
      <c r="A8" s="17" t="s">
        <v>80</v>
      </c>
      <c r="B8" s="17" t="s">
        <v>107</v>
      </c>
      <c r="C8" s="17" t="s">
        <v>81</v>
      </c>
      <c r="D8" s="21" t="s">
        <v>126</v>
      </c>
      <c r="E8" s="21" t="s">
        <v>35</v>
      </c>
      <c r="F8" s="23" t="s">
        <v>36</v>
      </c>
      <c r="G8" s="22">
        <v>5</v>
      </c>
      <c r="H8" s="24"/>
      <c r="I8" s="29"/>
      <c r="J8" s="24"/>
      <c r="K8" s="24"/>
      <c r="L8" s="29"/>
      <c r="M8" s="24"/>
      <c r="N8" s="29"/>
      <c r="O8" s="24"/>
      <c r="P8" s="24"/>
      <c r="Q8" s="21"/>
      <c r="AE8" s="26">
        <f t="shared" si="0"/>
        <v>0</v>
      </c>
    </row>
    <row r="9" spans="1:31" ht="23.1" customHeight="1">
      <c r="A9" s="17" t="s">
        <v>82</v>
      </c>
      <c r="B9" s="17" t="s">
        <v>107</v>
      </c>
      <c r="C9" s="17" t="s">
        <v>83</v>
      </c>
      <c r="D9" s="21" t="s">
        <v>127</v>
      </c>
      <c r="E9" s="21" t="s">
        <v>38</v>
      </c>
      <c r="F9" s="23" t="s">
        <v>36</v>
      </c>
      <c r="G9" s="22">
        <v>3</v>
      </c>
      <c r="H9" s="24"/>
      <c r="I9" s="29"/>
      <c r="J9" s="24"/>
      <c r="K9" s="24"/>
      <c r="L9" s="29"/>
      <c r="M9" s="24"/>
      <c r="N9" s="29"/>
      <c r="O9" s="24"/>
      <c r="P9" s="24"/>
      <c r="Q9" s="21"/>
      <c r="AE9" s="26">
        <f t="shared" si="0"/>
        <v>0</v>
      </c>
    </row>
    <row r="10" spans="1:31" ht="23.1" customHeight="1">
      <c r="A10" s="17" t="s">
        <v>102</v>
      </c>
      <c r="B10" s="17" t="s">
        <v>107</v>
      </c>
      <c r="C10" s="17" t="s">
        <v>103</v>
      </c>
      <c r="D10" s="21" t="s">
        <v>57</v>
      </c>
      <c r="E10" s="21" t="s">
        <v>53</v>
      </c>
      <c r="F10" s="23" t="s">
        <v>36</v>
      </c>
      <c r="G10" s="22">
        <v>20</v>
      </c>
      <c r="H10" s="24"/>
      <c r="I10" s="29"/>
      <c r="J10" s="24"/>
      <c r="K10" s="24"/>
      <c r="L10" s="29"/>
      <c r="M10" s="24"/>
      <c r="N10" s="29"/>
      <c r="O10" s="24"/>
      <c r="P10" s="24"/>
      <c r="Q10" s="21"/>
      <c r="AE10" s="26">
        <f t="shared" si="0"/>
        <v>0</v>
      </c>
    </row>
    <row r="11" spans="1:31" ht="23.1" customHeight="1">
      <c r="A11" s="17" t="s">
        <v>84</v>
      </c>
      <c r="B11" s="17" t="s">
        <v>107</v>
      </c>
      <c r="C11" s="17" t="s">
        <v>85</v>
      </c>
      <c r="D11" s="21" t="s">
        <v>39</v>
      </c>
      <c r="E11" s="21" t="s">
        <v>40</v>
      </c>
      <c r="F11" s="23" t="s">
        <v>36</v>
      </c>
      <c r="G11" s="22">
        <v>152</v>
      </c>
      <c r="H11" s="24"/>
      <c r="I11" s="29"/>
      <c r="J11" s="24"/>
      <c r="K11" s="24"/>
      <c r="L11" s="29"/>
      <c r="M11" s="24"/>
      <c r="N11" s="29"/>
      <c r="O11" s="24"/>
      <c r="P11" s="24"/>
      <c r="Q11" s="21"/>
      <c r="AE11" s="26">
        <f t="shared" si="0"/>
        <v>0</v>
      </c>
    </row>
    <row r="12" spans="1:31" ht="23.1" customHeight="1">
      <c r="A12" s="17" t="s">
        <v>86</v>
      </c>
      <c r="B12" s="17" t="s">
        <v>107</v>
      </c>
      <c r="C12" s="17" t="s">
        <v>87</v>
      </c>
      <c r="D12" s="21" t="s">
        <v>41</v>
      </c>
      <c r="E12" s="21" t="s">
        <v>42</v>
      </c>
      <c r="F12" s="23" t="s">
        <v>36</v>
      </c>
      <c r="G12" s="22">
        <v>109</v>
      </c>
      <c r="H12" s="24"/>
      <c r="I12" s="29"/>
      <c r="J12" s="24"/>
      <c r="K12" s="24"/>
      <c r="L12" s="29"/>
      <c r="M12" s="24"/>
      <c r="N12" s="29"/>
      <c r="O12" s="24"/>
      <c r="P12" s="24"/>
      <c r="Q12" s="21"/>
      <c r="AE12" s="26">
        <f t="shared" si="0"/>
        <v>0</v>
      </c>
    </row>
    <row r="13" spans="1:31" ht="23.1" customHeight="1">
      <c r="A13" s="17" t="s">
        <v>88</v>
      </c>
      <c r="B13" s="17" t="s">
        <v>107</v>
      </c>
      <c r="C13" s="17" t="s">
        <v>89</v>
      </c>
      <c r="D13" s="21" t="s">
        <v>43</v>
      </c>
      <c r="E13" s="21" t="s">
        <v>40</v>
      </c>
      <c r="F13" s="23" t="s">
        <v>36</v>
      </c>
      <c r="G13" s="22">
        <v>54</v>
      </c>
      <c r="H13" s="24"/>
      <c r="I13" s="29"/>
      <c r="J13" s="24"/>
      <c r="K13" s="24"/>
      <c r="L13" s="29"/>
      <c r="M13" s="24"/>
      <c r="N13" s="29"/>
      <c r="O13" s="24"/>
      <c r="P13" s="24"/>
      <c r="Q13" s="21"/>
      <c r="AE13" s="26">
        <f t="shared" si="0"/>
        <v>0</v>
      </c>
    </row>
    <row r="14" spans="1:31" ht="23.1" customHeight="1">
      <c r="A14" s="17" t="s">
        <v>90</v>
      </c>
      <c r="B14" s="17" t="s">
        <v>107</v>
      </c>
      <c r="C14" s="17" t="s">
        <v>91</v>
      </c>
      <c r="D14" s="21" t="s">
        <v>44</v>
      </c>
      <c r="E14" s="21" t="s">
        <v>45</v>
      </c>
      <c r="F14" s="23" t="s">
        <v>36</v>
      </c>
      <c r="G14" s="22">
        <v>5</v>
      </c>
      <c r="H14" s="24"/>
      <c r="I14" s="29"/>
      <c r="J14" s="24"/>
      <c r="K14" s="24"/>
      <c r="L14" s="29"/>
      <c r="M14" s="24"/>
      <c r="N14" s="29"/>
      <c r="O14" s="24"/>
      <c r="P14" s="24"/>
      <c r="Q14" s="21"/>
      <c r="AE14" s="26">
        <f t="shared" si="0"/>
        <v>0</v>
      </c>
    </row>
    <row r="15" spans="1:31" ht="23.1" customHeight="1">
      <c r="A15" s="17" t="s">
        <v>92</v>
      </c>
      <c r="B15" s="17" t="s">
        <v>107</v>
      </c>
      <c r="C15" s="17" t="s">
        <v>93</v>
      </c>
      <c r="D15" s="21" t="s">
        <v>46</v>
      </c>
      <c r="E15" s="21" t="s">
        <v>40</v>
      </c>
      <c r="F15" s="23" t="s">
        <v>36</v>
      </c>
      <c r="G15" s="22">
        <v>3</v>
      </c>
      <c r="H15" s="24"/>
      <c r="I15" s="29"/>
      <c r="J15" s="24"/>
      <c r="K15" s="24"/>
      <c r="L15" s="29"/>
      <c r="M15" s="24"/>
      <c r="N15" s="29"/>
      <c r="O15" s="24"/>
      <c r="P15" s="24"/>
      <c r="Q15" s="21"/>
      <c r="AE15" s="26">
        <f t="shared" si="0"/>
        <v>0</v>
      </c>
    </row>
    <row r="16" spans="1:31" ht="23.1" customHeight="1">
      <c r="A16" s="17" t="s">
        <v>94</v>
      </c>
      <c r="B16" s="17" t="s">
        <v>107</v>
      </c>
      <c r="C16" s="17" t="s">
        <v>95</v>
      </c>
      <c r="D16" s="21" t="s">
        <v>47</v>
      </c>
      <c r="E16" s="21" t="s">
        <v>48</v>
      </c>
      <c r="F16" s="23" t="s">
        <v>36</v>
      </c>
      <c r="G16" s="22">
        <v>20</v>
      </c>
      <c r="H16" s="24"/>
      <c r="I16" s="29"/>
      <c r="J16" s="24"/>
      <c r="K16" s="24"/>
      <c r="L16" s="29"/>
      <c r="M16" s="24"/>
      <c r="N16" s="29"/>
      <c r="O16" s="24"/>
      <c r="P16" s="24"/>
      <c r="Q16" s="21"/>
      <c r="AE16" s="26">
        <f t="shared" si="0"/>
        <v>0</v>
      </c>
    </row>
    <row r="17" spans="1:31" ht="23.1" customHeight="1">
      <c r="D17" s="21"/>
      <c r="E17" s="21"/>
      <c r="F17" s="23"/>
      <c r="G17" s="22"/>
      <c r="H17" s="24"/>
      <c r="I17" s="29"/>
      <c r="J17" s="24"/>
      <c r="K17" s="24"/>
      <c r="L17" s="29"/>
      <c r="M17" s="24"/>
      <c r="N17" s="29"/>
      <c r="O17" s="24"/>
      <c r="P17" s="24"/>
      <c r="Q17" s="21"/>
      <c r="AE17" s="26">
        <f>TRUNC(SUM(AE4:AE16))</f>
        <v>0</v>
      </c>
    </row>
    <row r="18" spans="1:31" ht="23.1" customHeight="1">
      <c r="D18" s="21"/>
      <c r="E18" s="21"/>
      <c r="F18" s="23"/>
      <c r="G18" s="22"/>
      <c r="H18" s="24"/>
      <c r="I18" s="29"/>
      <c r="J18" s="24"/>
      <c r="K18" s="24"/>
      <c r="L18" s="29"/>
      <c r="M18" s="24"/>
      <c r="N18" s="29"/>
      <c r="O18" s="24"/>
      <c r="P18" s="24"/>
      <c r="Q18" s="21"/>
    </row>
    <row r="19" spans="1:31" ht="23.1" customHeight="1">
      <c r="D19" s="21"/>
      <c r="E19" s="21"/>
      <c r="F19" s="23"/>
      <c r="G19" s="22"/>
      <c r="H19" s="24"/>
      <c r="I19" s="29"/>
      <c r="J19" s="24"/>
      <c r="K19" s="24"/>
      <c r="L19" s="29"/>
      <c r="M19" s="24"/>
      <c r="N19" s="29"/>
      <c r="O19" s="24"/>
      <c r="P19" s="24"/>
      <c r="Q19" s="21"/>
    </row>
    <row r="20" spans="1:31" ht="23.1" customHeight="1">
      <c r="D20" s="21"/>
      <c r="E20" s="21"/>
      <c r="F20" s="23"/>
      <c r="G20" s="22"/>
      <c r="H20" s="24"/>
      <c r="I20" s="29"/>
      <c r="J20" s="24"/>
      <c r="K20" s="24"/>
      <c r="L20" s="29"/>
      <c r="M20" s="24"/>
      <c r="N20" s="29"/>
      <c r="O20" s="24"/>
      <c r="P20" s="24"/>
      <c r="Q20" s="21"/>
    </row>
    <row r="21" spans="1:31" ht="23.1" customHeight="1">
      <c r="D21" s="21"/>
      <c r="E21" s="21"/>
      <c r="F21" s="23"/>
      <c r="G21" s="22"/>
      <c r="H21" s="24"/>
      <c r="I21" s="29"/>
      <c r="J21" s="24"/>
      <c r="K21" s="24"/>
      <c r="L21" s="29"/>
      <c r="M21" s="24"/>
      <c r="N21" s="29"/>
      <c r="O21" s="24"/>
      <c r="P21" s="24"/>
      <c r="Q21" s="21"/>
    </row>
    <row r="22" spans="1:31" ht="23.1" customHeight="1">
      <c r="D22" s="21"/>
      <c r="E22" s="21"/>
      <c r="F22" s="23"/>
      <c r="G22" s="22"/>
      <c r="H22" s="24"/>
      <c r="I22" s="29"/>
      <c r="J22" s="24"/>
      <c r="K22" s="24"/>
      <c r="L22" s="29"/>
      <c r="M22" s="24"/>
      <c r="N22" s="29"/>
      <c r="O22" s="24"/>
      <c r="P22" s="24"/>
      <c r="Q22" s="21"/>
    </row>
    <row r="23" spans="1:31" ht="23.1" customHeight="1">
      <c r="D23" s="21"/>
      <c r="E23" s="21"/>
      <c r="F23" s="23"/>
      <c r="G23" s="22"/>
      <c r="H23" s="24"/>
      <c r="I23" s="29"/>
      <c r="J23" s="24"/>
      <c r="K23" s="24"/>
      <c r="L23" s="29"/>
      <c r="M23" s="24"/>
      <c r="N23" s="29"/>
      <c r="O23" s="24"/>
      <c r="P23" s="24"/>
      <c r="Q23" s="21"/>
    </row>
    <row r="24" spans="1:31" ht="23.1" customHeight="1">
      <c r="D24" s="21"/>
      <c r="E24" s="21"/>
      <c r="F24" s="23"/>
      <c r="G24" s="22"/>
      <c r="H24" s="24"/>
      <c r="I24" s="29"/>
      <c r="J24" s="24"/>
      <c r="K24" s="24"/>
      <c r="L24" s="29"/>
      <c r="M24" s="24"/>
      <c r="N24" s="29"/>
      <c r="O24" s="24"/>
      <c r="P24" s="24"/>
      <c r="Q24" s="21"/>
    </row>
    <row r="25" spans="1:31" ht="23.1" customHeight="1">
      <c r="D25" s="21"/>
      <c r="E25" s="21"/>
      <c r="F25" s="23"/>
      <c r="G25" s="22"/>
      <c r="H25" s="24"/>
      <c r="I25" s="29"/>
      <c r="J25" s="24"/>
      <c r="K25" s="24"/>
      <c r="L25" s="29"/>
      <c r="M25" s="24"/>
      <c r="N25" s="29"/>
      <c r="O25" s="24"/>
      <c r="P25" s="24"/>
      <c r="Q25" s="21"/>
    </row>
    <row r="26" spans="1:31" ht="23.1" customHeight="1">
      <c r="D26" s="21"/>
      <c r="E26" s="21"/>
      <c r="F26" s="23"/>
      <c r="G26" s="22"/>
      <c r="H26" s="24"/>
      <c r="I26" s="29"/>
      <c r="J26" s="24"/>
      <c r="K26" s="24"/>
      <c r="L26" s="29"/>
      <c r="M26" s="24"/>
      <c r="N26" s="29"/>
      <c r="O26" s="24"/>
      <c r="P26" s="24"/>
      <c r="Q26" s="21"/>
    </row>
    <row r="27" spans="1:31" ht="23.1" customHeight="1">
      <c r="D27" s="21"/>
      <c r="E27" s="21"/>
      <c r="F27" s="23"/>
      <c r="G27" s="22"/>
      <c r="H27" s="24"/>
      <c r="I27" s="29"/>
      <c r="J27" s="24"/>
      <c r="K27" s="24"/>
      <c r="L27" s="29"/>
      <c r="M27" s="24"/>
      <c r="N27" s="29"/>
      <c r="O27" s="24"/>
      <c r="P27" s="24"/>
      <c r="Q27" s="21"/>
    </row>
    <row r="28" spans="1:31" ht="23.1" customHeight="1">
      <c r="D28" s="21"/>
      <c r="E28" s="21"/>
      <c r="F28" s="23"/>
      <c r="G28" s="22"/>
      <c r="H28" s="24"/>
      <c r="I28" s="29"/>
      <c r="J28" s="24"/>
      <c r="K28" s="24"/>
      <c r="L28" s="29"/>
      <c r="M28" s="24"/>
      <c r="N28" s="29"/>
      <c r="O28" s="24"/>
      <c r="P28" s="24"/>
      <c r="Q28" s="21"/>
    </row>
    <row r="29" spans="1:31" ht="23.1" customHeight="1">
      <c r="B29" s="17" t="s">
        <v>104</v>
      </c>
      <c r="D29" s="21" t="s">
        <v>105</v>
      </c>
      <c r="E29" s="21"/>
      <c r="F29" s="23"/>
      <c r="G29" s="22"/>
      <c r="H29" s="24"/>
      <c r="I29" s="29"/>
      <c r="J29" s="24"/>
      <c r="K29" s="24"/>
      <c r="L29" s="29"/>
      <c r="M29" s="24"/>
      <c r="N29" s="29"/>
      <c r="O29" s="24"/>
      <c r="P29" s="24"/>
      <c r="Q29" s="21"/>
    </row>
    <row r="30" spans="1:31" ht="23.1" customHeight="1">
      <c r="B30" s="17" t="s">
        <v>78</v>
      </c>
      <c r="D30" s="30" t="s">
        <v>122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2"/>
    </row>
    <row r="31" spans="1:31" ht="23.1" customHeight="1">
      <c r="A31" s="17" t="s">
        <v>108</v>
      </c>
      <c r="B31" s="17" t="s">
        <v>109</v>
      </c>
      <c r="C31" s="17" t="s">
        <v>110</v>
      </c>
      <c r="D31" s="21" t="s">
        <v>111</v>
      </c>
      <c r="E31" s="21" t="s">
        <v>38</v>
      </c>
      <c r="F31" s="23" t="s">
        <v>36</v>
      </c>
      <c r="G31" s="22">
        <v>152</v>
      </c>
      <c r="H31" s="24"/>
      <c r="I31" s="29"/>
      <c r="J31" s="24"/>
      <c r="K31" s="24"/>
      <c r="L31" s="29"/>
      <c r="M31" s="24"/>
      <c r="N31" s="29"/>
      <c r="O31" s="24"/>
      <c r="P31" s="24"/>
      <c r="Q31" s="21"/>
    </row>
    <row r="32" spans="1:31" ht="23.1" customHeight="1">
      <c r="A32" s="17" t="s">
        <v>112</v>
      </c>
      <c r="B32" s="17" t="s">
        <v>109</v>
      </c>
      <c r="C32" s="17" t="s">
        <v>113</v>
      </c>
      <c r="D32" s="21" t="s">
        <v>114</v>
      </c>
      <c r="E32" s="21" t="s">
        <v>53</v>
      </c>
      <c r="F32" s="23" t="s">
        <v>36</v>
      </c>
      <c r="G32" s="22">
        <v>109</v>
      </c>
      <c r="H32" s="24"/>
      <c r="I32" s="29"/>
      <c r="J32" s="24"/>
      <c r="K32" s="24"/>
      <c r="L32" s="29"/>
      <c r="M32" s="24"/>
      <c r="N32" s="29"/>
      <c r="O32" s="24"/>
      <c r="P32" s="24"/>
      <c r="Q32" s="21"/>
    </row>
    <row r="33" spans="1:31" ht="23.1" customHeight="1">
      <c r="A33" s="17" t="s">
        <v>115</v>
      </c>
      <c r="B33" s="17" t="s">
        <v>109</v>
      </c>
      <c r="C33" s="17" t="s">
        <v>116</v>
      </c>
      <c r="D33" s="21" t="s">
        <v>117</v>
      </c>
      <c r="E33" s="21" t="s">
        <v>35</v>
      </c>
      <c r="F33" s="23" t="s">
        <v>36</v>
      </c>
      <c r="G33" s="22">
        <v>54</v>
      </c>
      <c r="H33" s="24"/>
      <c r="I33" s="29"/>
      <c r="J33" s="24"/>
      <c r="K33" s="24"/>
      <c r="L33" s="29"/>
      <c r="M33" s="24"/>
      <c r="N33" s="29"/>
      <c r="O33" s="24"/>
      <c r="P33" s="24"/>
      <c r="Q33" s="21"/>
    </row>
    <row r="34" spans="1:31" ht="23.1" customHeight="1">
      <c r="D34" s="21" t="s">
        <v>124</v>
      </c>
      <c r="E34" s="21" t="s">
        <v>35</v>
      </c>
      <c r="F34" s="23" t="s">
        <v>36</v>
      </c>
      <c r="G34" s="22">
        <v>5</v>
      </c>
      <c r="H34" s="24"/>
      <c r="I34" s="29"/>
      <c r="J34" s="24"/>
      <c r="K34" s="24"/>
      <c r="L34" s="29"/>
      <c r="M34" s="24"/>
      <c r="N34" s="29"/>
      <c r="O34" s="24"/>
      <c r="P34" s="24"/>
      <c r="Q34" s="21"/>
    </row>
    <row r="35" spans="1:31" ht="23.1" customHeight="1">
      <c r="D35" s="21" t="s">
        <v>128</v>
      </c>
      <c r="E35" s="21" t="s">
        <v>38</v>
      </c>
      <c r="F35" s="23" t="s">
        <v>36</v>
      </c>
      <c r="G35" s="22">
        <v>3</v>
      </c>
      <c r="H35" s="24"/>
      <c r="I35" s="29"/>
      <c r="J35" s="24"/>
      <c r="K35" s="24"/>
      <c r="L35" s="29"/>
      <c r="M35" s="24"/>
      <c r="N35" s="29"/>
      <c r="O35" s="24"/>
      <c r="P35" s="24"/>
      <c r="Q35" s="21"/>
    </row>
    <row r="36" spans="1:31" ht="23.1" customHeight="1">
      <c r="A36" s="17" t="s">
        <v>118</v>
      </c>
      <c r="B36" s="17" t="s">
        <v>109</v>
      </c>
      <c r="C36" s="17" t="s">
        <v>119</v>
      </c>
      <c r="D36" s="21" t="s">
        <v>120</v>
      </c>
      <c r="E36" s="21" t="s">
        <v>53</v>
      </c>
      <c r="F36" s="23" t="s">
        <v>36</v>
      </c>
      <c r="G36" s="22">
        <v>20</v>
      </c>
      <c r="H36" s="24"/>
      <c r="I36" s="29"/>
      <c r="J36" s="24"/>
      <c r="K36" s="24"/>
      <c r="L36" s="29"/>
      <c r="M36" s="24"/>
      <c r="N36" s="29"/>
      <c r="O36" s="24"/>
      <c r="P36" s="24"/>
      <c r="Q36" s="21"/>
    </row>
    <row r="37" spans="1:31" ht="23.1" customHeight="1">
      <c r="D37" s="21"/>
      <c r="E37" s="21"/>
      <c r="F37" s="23"/>
      <c r="G37" s="22"/>
      <c r="H37" s="24"/>
      <c r="I37" s="29"/>
      <c r="J37" s="24"/>
      <c r="K37" s="24"/>
      <c r="L37" s="29"/>
      <c r="M37" s="24"/>
      <c r="N37" s="29"/>
      <c r="O37" s="24"/>
      <c r="P37" s="24"/>
      <c r="Q37" s="21"/>
      <c r="AE37" s="26">
        <f>TRUNC(SUM(AE30:AE36))</f>
        <v>0</v>
      </c>
    </row>
    <row r="38" spans="1:31" ht="23.1" customHeight="1">
      <c r="D38" s="21"/>
      <c r="E38" s="21"/>
      <c r="F38" s="23"/>
      <c r="G38" s="22"/>
      <c r="H38" s="24"/>
      <c r="I38" s="29"/>
      <c r="J38" s="24"/>
      <c r="K38" s="24"/>
      <c r="L38" s="29"/>
      <c r="M38" s="24"/>
      <c r="N38" s="29"/>
      <c r="O38" s="24"/>
      <c r="P38" s="24"/>
      <c r="Q38" s="21"/>
    </row>
    <row r="39" spans="1:31" ht="23.1" customHeight="1">
      <c r="D39" s="21"/>
      <c r="E39" s="21"/>
      <c r="F39" s="23"/>
      <c r="G39" s="22"/>
      <c r="H39" s="24"/>
      <c r="I39" s="29"/>
      <c r="J39" s="24"/>
      <c r="K39" s="24"/>
      <c r="L39" s="29"/>
      <c r="M39" s="24"/>
      <c r="N39" s="29"/>
      <c r="O39" s="24"/>
      <c r="P39" s="24"/>
      <c r="Q39" s="21"/>
    </row>
    <row r="40" spans="1:31" ht="23.1" customHeight="1">
      <c r="D40" s="21"/>
      <c r="E40" s="21"/>
      <c r="F40" s="23"/>
      <c r="G40" s="22"/>
      <c r="H40" s="24"/>
      <c r="I40" s="29"/>
      <c r="J40" s="24"/>
      <c r="K40" s="24"/>
      <c r="L40" s="29"/>
      <c r="M40" s="24"/>
      <c r="N40" s="29"/>
      <c r="O40" s="24"/>
      <c r="P40" s="24"/>
      <c r="Q40" s="21"/>
    </row>
    <row r="41" spans="1:31" ht="23.1" customHeight="1">
      <c r="D41" s="21"/>
      <c r="E41" s="21"/>
      <c r="F41" s="23"/>
      <c r="G41" s="22"/>
      <c r="H41" s="24"/>
      <c r="I41" s="29"/>
      <c r="J41" s="24"/>
      <c r="K41" s="24"/>
      <c r="L41" s="29"/>
      <c r="M41" s="24"/>
      <c r="N41" s="29"/>
      <c r="O41" s="24"/>
      <c r="P41" s="24"/>
      <c r="Q41" s="21"/>
    </row>
    <row r="42" spans="1:31" ht="23.1" customHeight="1">
      <c r="D42" s="21"/>
      <c r="E42" s="21"/>
      <c r="F42" s="23"/>
      <c r="G42" s="22"/>
      <c r="H42" s="24"/>
      <c r="I42" s="29"/>
      <c r="J42" s="24"/>
      <c r="K42" s="24"/>
      <c r="L42" s="29"/>
      <c r="M42" s="24"/>
      <c r="N42" s="29"/>
      <c r="O42" s="24"/>
      <c r="P42" s="24"/>
      <c r="Q42" s="21"/>
    </row>
    <row r="43" spans="1:31" ht="23.1" customHeight="1">
      <c r="D43" s="21"/>
      <c r="E43" s="21"/>
      <c r="F43" s="23"/>
      <c r="G43" s="22"/>
      <c r="H43" s="24"/>
      <c r="I43" s="29"/>
      <c r="J43" s="24"/>
      <c r="K43" s="24"/>
      <c r="L43" s="29"/>
      <c r="M43" s="24"/>
      <c r="N43" s="29"/>
      <c r="O43" s="24"/>
      <c r="P43" s="24"/>
      <c r="Q43" s="21"/>
    </row>
    <row r="44" spans="1:31" ht="23.1" customHeight="1">
      <c r="D44" s="21"/>
      <c r="E44" s="21"/>
      <c r="F44" s="23"/>
      <c r="G44" s="22"/>
      <c r="H44" s="24"/>
      <c r="I44" s="29"/>
      <c r="J44" s="24"/>
      <c r="K44" s="24"/>
      <c r="L44" s="29"/>
      <c r="M44" s="24"/>
      <c r="N44" s="29"/>
      <c r="O44" s="24"/>
      <c r="P44" s="24"/>
      <c r="Q44" s="21"/>
    </row>
    <row r="45" spans="1:31" ht="23.1" customHeight="1">
      <c r="D45" s="21"/>
      <c r="E45" s="21"/>
      <c r="F45" s="23"/>
      <c r="G45" s="22"/>
      <c r="H45" s="24"/>
      <c r="I45" s="29"/>
      <c r="J45" s="24"/>
      <c r="K45" s="24"/>
      <c r="L45" s="29"/>
      <c r="M45" s="24"/>
      <c r="N45" s="29"/>
      <c r="O45" s="24"/>
      <c r="P45" s="24"/>
      <c r="Q45" s="21"/>
    </row>
    <row r="46" spans="1:31" ht="23.1" customHeight="1">
      <c r="D46" s="21"/>
      <c r="E46" s="21"/>
      <c r="F46" s="23"/>
      <c r="G46" s="22"/>
      <c r="H46" s="24"/>
      <c r="I46" s="29"/>
      <c r="J46" s="24"/>
      <c r="K46" s="24"/>
      <c r="L46" s="29"/>
      <c r="M46" s="24"/>
      <c r="N46" s="29"/>
      <c r="O46" s="24"/>
      <c r="P46" s="24"/>
      <c r="Q46" s="21"/>
    </row>
    <row r="47" spans="1:31" ht="23.1" customHeight="1">
      <c r="D47" s="21"/>
      <c r="E47" s="21"/>
      <c r="F47" s="23"/>
      <c r="G47" s="22"/>
      <c r="H47" s="24"/>
      <c r="I47" s="29"/>
      <c r="J47" s="24"/>
      <c r="K47" s="24"/>
      <c r="L47" s="29"/>
      <c r="M47" s="24"/>
      <c r="N47" s="29"/>
      <c r="O47" s="24"/>
      <c r="P47" s="24"/>
      <c r="Q47" s="21"/>
    </row>
    <row r="48" spans="1:31" ht="23.1" customHeight="1">
      <c r="D48" s="21"/>
      <c r="E48" s="21"/>
      <c r="F48" s="23"/>
      <c r="G48" s="22"/>
      <c r="H48" s="24"/>
      <c r="I48" s="29"/>
      <c r="J48" s="24"/>
      <c r="K48" s="24"/>
      <c r="L48" s="29"/>
      <c r="M48" s="24"/>
      <c r="N48" s="29"/>
      <c r="O48" s="24"/>
      <c r="P48" s="24"/>
      <c r="Q48" s="21"/>
    </row>
    <row r="49" spans="2:17" ht="23.1" customHeight="1">
      <c r="D49" s="21"/>
      <c r="E49" s="21"/>
      <c r="F49" s="23"/>
      <c r="G49" s="22"/>
      <c r="H49" s="24"/>
      <c r="I49" s="29"/>
      <c r="J49" s="24"/>
      <c r="K49" s="24"/>
      <c r="L49" s="29"/>
      <c r="M49" s="24"/>
      <c r="N49" s="29"/>
      <c r="O49" s="24"/>
      <c r="P49" s="24"/>
      <c r="Q49" s="21"/>
    </row>
    <row r="50" spans="2:17" ht="23.1" customHeight="1">
      <c r="D50" s="21"/>
      <c r="E50" s="21"/>
      <c r="F50" s="23"/>
      <c r="G50" s="22"/>
      <c r="H50" s="24"/>
      <c r="I50" s="29"/>
      <c r="J50" s="24"/>
      <c r="K50" s="24"/>
      <c r="L50" s="29"/>
      <c r="M50" s="24"/>
      <c r="N50" s="29"/>
      <c r="O50" s="24"/>
      <c r="P50" s="24"/>
      <c r="Q50" s="21"/>
    </row>
    <row r="51" spans="2:17" ht="23.1" customHeight="1">
      <c r="D51" s="21"/>
      <c r="E51" s="21"/>
      <c r="F51" s="23"/>
      <c r="G51" s="22"/>
      <c r="H51" s="24"/>
      <c r="I51" s="29"/>
      <c r="J51" s="24"/>
      <c r="K51" s="24"/>
      <c r="L51" s="29"/>
      <c r="M51" s="24"/>
      <c r="N51" s="29"/>
      <c r="O51" s="24"/>
      <c r="P51" s="24"/>
      <c r="Q51" s="21"/>
    </row>
    <row r="52" spans="2:17" ht="23.1" customHeight="1">
      <c r="D52" s="21"/>
      <c r="E52" s="21"/>
      <c r="F52" s="23"/>
      <c r="G52" s="22"/>
      <c r="H52" s="24"/>
      <c r="I52" s="29"/>
      <c r="J52" s="24"/>
      <c r="K52" s="24"/>
      <c r="L52" s="29"/>
      <c r="M52" s="24"/>
      <c r="N52" s="29"/>
      <c r="O52" s="24"/>
      <c r="P52" s="24"/>
      <c r="Q52" s="21"/>
    </row>
    <row r="53" spans="2:17" ht="23.1" customHeight="1">
      <c r="D53" s="21"/>
      <c r="E53" s="21"/>
      <c r="F53" s="23"/>
      <c r="G53" s="22"/>
      <c r="H53" s="24"/>
      <c r="I53" s="29"/>
      <c r="J53" s="24"/>
      <c r="K53" s="24"/>
      <c r="L53" s="29"/>
      <c r="M53" s="24"/>
      <c r="N53" s="29"/>
      <c r="O53" s="24"/>
      <c r="P53" s="24"/>
      <c r="Q53" s="21"/>
    </row>
    <row r="54" spans="2:17" ht="23.1" customHeight="1">
      <c r="D54" s="21"/>
      <c r="E54" s="21"/>
      <c r="F54" s="23"/>
      <c r="G54" s="22"/>
      <c r="H54" s="24"/>
      <c r="I54" s="29"/>
      <c r="J54" s="24"/>
      <c r="K54" s="24"/>
      <c r="L54" s="29"/>
      <c r="M54" s="24"/>
      <c r="N54" s="29"/>
      <c r="O54" s="24"/>
      <c r="P54" s="24"/>
      <c r="Q54" s="21"/>
    </row>
    <row r="55" spans="2:17" ht="23.1" customHeight="1">
      <c r="B55" s="17" t="s">
        <v>104</v>
      </c>
      <c r="D55" s="21" t="s">
        <v>105</v>
      </c>
      <c r="E55" s="21"/>
      <c r="F55" s="23"/>
      <c r="G55" s="22"/>
      <c r="H55" s="24"/>
      <c r="I55" s="29">
        <f>TRUNC(SUM(I30:I54))</f>
        <v>0</v>
      </c>
      <c r="J55" s="24"/>
      <c r="K55" s="24"/>
      <c r="L55" s="29">
        <f>TRUNC(SUM(L30:L54))</f>
        <v>0</v>
      </c>
      <c r="M55" s="24"/>
      <c r="N55" s="29">
        <f>TRUNC(SUM(N30:N54))</f>
        <v>0</v>
      </c>
      <c r="O55" s="24" t="str">
        <f>IF((H55+K55+M55)=0, "", (H55+K55+M55))</f>
        <v/>
      </c>
      <c r="P55" s="24">
        <f>TRUNC(SUM(P30:P54))</f>
        <v>0</v>
      </c>
      <c r="Q55" s="21"/>
    </row>
  </sheetData>
  <mergeCells count="16">
    <mergeCell ref="W1:Y1"/>
    <mergeCell ref="D1:N1"/>
    <mergeCell ref="E2:E3"/>
    <mergeCell ref="D2:D3"/>
    <mergeCell ref="J2:L2"/>
    <mergeCell ref="M2:N2"/>
    <mergeCell ref="G2:G3"/>
    <mergeCell ref="H2:I2"/>
    <mergeCell ref="P2:P3"/>
    <mergeCell ref="F2:F3"/>
    <mergeCell ref="Q2:Q3"/>
    <mergeCell ref="D4:Q4"/>
    <mergeCell ref="D30:Q30"/>
    <mergeCell ref="A2:A3"/>
    <mergeCell ref="B2:B3"/>
    <mergeCell ref="C2:C3"/>
  </mergeCells>
  <phoneticPr fontId="2" type="noConversion"/>
  <printOptions horizontalCentered="1" verticalCentered="1"/>
  <pageMargins left="0.74803149606299213" right="0.35433070866141736" top="0.59055118110236227" bottom="0.59055118110236227" header="0.51181102362204722" footer="0.47244094488188981"/>
  <pageSetup paperSize="9" scale="75" orientation="landscape" r:id="rId1"/>
  <headerFooter alignWithMargins="0">
    <oddFooter>&amp;R대 한 민 국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9"/>
  <sheetViews>
    <sheetView topLeftCell="C1" zoomScaleNormal="100" workbookViewId="0">
      <pane ySplit="3" topLeftCell="A4" activePane="bottomLeft" state="frozen"/>
      <selection activeCell="C1" sqref="C1"/>
      <selection pane="bottomLeft" activeCell="H6" sqref="H6"/>
    </sheetView>
  </sheetViews>
  <sheetFormatPr defaultRowHeight="21.6" customHeight="1"/>
  <cols>
    <col min="1" max="1" width="6.6640625" style="11" hidden="1" customWidth="1"/>
    <col min="2" max="2" width="8.5546875" style="5" hidden="1" customWidth="1"/>
    <col min="3" max="3" width="16.77734375" style="4" customWidth="1"/>
    <col min="4" max="4" width="24.33203125" style="4" customWidth="1"/>
    <col min="5" max="5" width="25.33203125" style="4" customWidth="1"/>
    <col min="6" max="6" width="4.77734375" style="9" customWidth="1"/>
    <col min="7" max="7" width="11.21875" style="6" customWidth="1"/>
    <col min="8" max="8" width="13.88671875" style="12" customWidth="1"/>
    <col min="9" max="9" width="11.6640625" style="12" customWidth="1"/>
    <col min="10" max="10" width="10" style="12" customWidth="1"/>
    <col min="11" max="11" width="7" style="12" customWidth="1"/>
    <col min="12" max="12" width="14.6640625" style="12" customWidth="1"/>
    <col min="13" max="13" width="12.33203125" style="2" customWidth="1"/>
    <col min="14" max="16384" width="8.88671875" style="2"/>
  </cols>
  <sheetData>
    <row r="1" spans="1:13" ht="21.6" customHeight="1">
      <c r="B1" s="5" t="s">
        <v>76</v>
      </c>
      <c r="C1" s="45" t="s">
        <v>62</v>
      </c>
      <c r="D1" s="45"/>
      <c r="E1" s="45"/>
      <c r="F1" s="45"/>
      <c r="G1" s="45"/>
      <c r="H1" s="45"/>
      <c r="K1" s="44"/>
      <c r="L1" s="44"/>
    </row>
    <row r="2" spans="1:13" s="1" customFormat="1" ht="21.6" customHeight="1">
      <c r="A2" s="7" t="s">
        <v>17</v>
      </c>
      <c r="B2" s="14" t="s">
        <v>18</v>
      </c>
      <c r="C2" s="46" t="s">
        <v>3</v>
      </c>
      <c r="D2" s="46" t="s">
        <v>20</v>
      </c>
      <c r="E2" s="46" t="s">
        <v>21</v>
      </c>
      <c r="F2" s="48" t="s">
        <v>0</v>
      </c>
      <c r="G2" s="48" t="s">
        <v>1</v>
      </c>
      <c r="H2" s="41" t="s">
        <v>6</v>
      </c>
      <c r="I2" s="41" t="s">
        <v>7</v>
      </c>
      <c r="J2" s="41" t="s">
        <v>8</v>
      </c>
      <c r="K2" s="41" t="s">
        <v>9</v>
      </c>
      <c r="L2" s="41" t="s">
        <v>2</v>
      </c>
      <c r="M2" s="43" t="s">
        <v>19</v>
      </c>
    </row>
    <row r="3" spans="1:13" ht="21.6" customHeight="1">
      <c r="C3" s="47"/>
      <c r="D3" s="47"/>
      <c r="E3" s="47"/>
      <c r="F3" s="49"/>
      <c r="G3" s="42"/>
      <c r="H3" s="42"/>
      <c r="I3" s="42"/>
      <c r="J3" s="42"/>
      <c r="K3" s="42"/>
      <c r="L3" s="42"/>
      <c r="M3" s="42"/>
    </row>
    <row r="4" spans="1:13" ht="21.6" customHeight="1">
      <c r="B4" s="5" t="s">
        <v>63</v>
      </c>
      <c r="C4" s="3" t="s">
        <v>33</v>
      </c>
      <c r="D4" s="3" t="s">
        <v>34</v>
      </c>
      <c r="E4" s="3" t="s">
        <v>35</v>
      </c>
      <c r="F4" s="10" t="s">
        <v>36</v>
      </c>
      <c r="G4" s="8">
        <v>5</v>
      </c>
      <c r="H4" s="13"/>
      <c r="I4" s="13"/>
      <c r="J4" s="13"/>
      <c r="K4" s="13"/>
      <c r="L4" s="13">
        <f t="shared" ref="L4:L16" si="0">SUM(H4,I4,J4)</f>
        <v>0</v>
      </c>
      <c r="M4" s="15"/>
    </row>
    <row r="5" spans="1:13" ht="21.6" customHeight="1">
      <c r="B5" s="5" t="s">
        <v>64</v>
      </c>
      <c r="C5" s="3" t="s">
        <v>33</v>
      </c>
      <c r="D5" s="3" t="s">
        <v>37</v>
      </c>
      <c r="E5" s="3" t="s">
        <v>38</v>
      </c>
      <c r="F5" s="10" t="s">
        <v>36</v>
      </c>
      <c r="G5" s="8">
        <v>3</v>
      </c>
      <c r="H5" s="13"/>
      <c r="I5" s="13"/>
      <c r="J5" s="13"/>
      <c r="K5" s="13"/>
      <c r="L5" s="13">
        <f t="shared" si="0"/>
        <v>0</v>
      </c>
      <c r="M5" s="15"/>
    </row>
    <row r="6" spans="1:13" ht="21.6" customHeight="1">
      <c r="B6" s="5" t="s">
        <v>65</v>
      </c>
      <c r="C6" s="3" t="s">
        <v>33</v>
      </c>
      <c r="D6" s="3" t="s">
        <v>39</v>
      </c>
      <c r="E6" s="3" t="s">
        <v>40</v>
      </c>
      <c r="F6" s="10" t="s">
        <v>36</v>
      </c>
      <c r="G6" s="8">
        <v>152</v>
      </c>
      <c r="H6" s="13" t="e">
        <f>ROUNDDOWN(#REF!*#REF!, 0)</f>
        <v>#REF!</v>
      </c>
      <c r="I6" s="13"/>
      <c r="J6" s="13"/>
      <c r="K6" s="13"/>
      <c r="L6" s="13" t="e">
        <f t="shared" si="0"/>
        <v>#REF!</v>
      </c>
      <c r="M6" s="15"/>
    </row>
    <row r="7" spans="1:13" ht="21.6" customHeight="1">
      <c r="B7" s="5" t="s">
        <v>66</v>
      </c>
      <c r="C7" s="3" t="s">
        <v>33</v>
      </c>
      <c r="D7" s="3" t="s">
        <v>41</v>
      </c>
      <c r="E7" s="3" t="s">
        <v>42</v>
      </c>
      <c r="F7" s="10" t="s">
        <v>36</v>
      </c>
      <c r="G7" s="8">
        <v>109</v>
      </c>
      <c r="H7" s="13" t="e">
        <f>ROUNDDOWN(#REF!*#REF!, 0)</f>
        <v>#REF!</v>
      </c>
      <c r="I7" s="13"/>
      <c r="J7" s="13"/>
      <c r="K7" s="13"/>
      <c r="L7" s="13" t="e">
        <f t="shared" si="0"/>
        <v>#REF!</v>
      </c>
      <c r="M7" s="15"/>
    </row>
    <row r="8" spans="1:13" ht="21.6" customHeight="1">
      <c r="B8" s="5" t="s">
        <v>67</v>
      </c>
      <c r="C8" s="3" t="s">
        <v>33</v>
      </c>
      <c r="D8" s="3" t="s">
        <v>43</v>
      </c>
      <c r="E8" s="3" t="s">
        <v>40</v>
      </c>
      <c r="F8" s="10" t="s">
        <v>36</v>
      </c>
      <c r="G8" s="8">
        <v>54</v>
      </c>
      <c r="H8" s="13" t="e">
        <f>ROUNDDOWN(#REF!*#REF!, 0)</f>
        <v>#REF!</v>
      </c>
      <c r="I8" s="13"/>
      <c r="J8" s="13"/>
      <c r="K8" s="13"/>
      <c r="L8" s="13" t="e">
        <f t="shared" si="0"/>
        <v>#REF!</v>
      </c>
      <c r="M8" s="15"/>
    </row>
    <row r="9" spans="1:13" ht="21.6" customHeight="1">
      <c r="B9" s="5" t="s">
        <v>68</v>
      </c>
      <c r="C9" s="3" t="s">
        <v>33</v>
      </c>
      <c r="D9" s="3" t="s">
        <v>44</v>
      </c>
      <c r="E9" s="3" t="s">
        <v>45</v>
      </c>
      <c r="F9" s="10" t="s">
        <v>36</v>
      </c>
      <c r="G9" s="8">
        <v>5</v>
      </c>
      <c r="H9" s="13" t="e">
        <f>ROUNDDOWN(#REF!*#REF!, 0)</f>
        <v>#REF!</v>
      </c>
      <c r="I9" s="13"/>
      <c r="J9" s="13"/>
      <c r="K9" s="13"/>
      <c r="L9" s="13" t="e">
        <f t="shared" si="0"/>
        <v>#REF!</v>
      </c>
      <c r="M9" s="15"/>
    </row>
    <row r="10" spans="1:13" ht="21.6" customHeight="1">
      <c r="B10" s="5" t="s">
        <v>69</v>
      </c>
      <c r="C10" s="3" t="s">
        <v>33</v>
      </c>
      <c r="D10" s="3" t="s">
        <v>46</v>
      </c>
      <c r="E10" s="3" t="s">
        <v>40</v>
      </c>
      <c r="F10" s="10" t="s">
        <v>36</v>
      </c>
      <c r="G10" s="8">
        <v>3</v>
      </c>
      <c r="H10" s="13" t="e">
        <f>ROUNDDOWN(#REF!*#REF!, 0)</f>
        <v>#REF!</v>
      </c>
      <c r="I10" s="13"/>
      <c r="J10" s="13"/>
      <c r="K10" s="13"/>
      <c r="L10" s="13" t="e">
        <f t="shared" si="0"/>
        <v>#REF!</v>
      </c>
      <c r="M10" s="15"/>
    </row>
    <row r="11" spans="1:13" ht="21.6" customHeight="1">
      <c r="B11" s="5" t="s">
        <v>70</v>
      </c>
      <c r="C11" s="3" t="s">
        <v>33</v>
      </c>
      <c r="D11" s="3" t="s">
        <v>47</v>
      </c>
      <c r="E11" s="3" t="s">
        <v>48</v>
      </c>
      <c r="F11" s="10" t="s">
        <v>36</v>
      </c>
      <c r="G11" s="8">
        <v>20</v>
      </c>
      <c r="H11" s="13" t="e">
        <f>ROUNDDOWN(#REF!*#REF!, 0)</f>
        <v>#REF!</v>
      </c>
      <c r="I11" s="13"/>
      <c r="J11" s="13"/>
      <c r="K11" s="13"/>
      <c r="L11" s="13" t="e">
        <f t="shared" si="0"/>
        <v>#REF!</v>
      </c>
      <c r="M11" s="15"/>
    </row>
    <row r="12" spans="1:13" ht="21.6" customHeight="1">
      <c r="B12" s="5" t="s">
        <v>71</v>
      </c>
      <c r="C12" s="3" t="s">
        <v>49</v>
      </c>
      <c r="D12" s="3" t="s">
        <v>50</v>
      </c>
      <c r="E12" s="3" t="s">
        <v>38</v>
      </c>
      <c r="F12" s="10" t="s">
        <v>36</v>
      </c>
      <c r="G12" s="8">
        <v>152</v>
      </c>
      <c r="H12" s="13" t="e">
        <f>ROUNDDOWN(#REF!*#REF!, 0)</f>
        <v>#REF!</v>
      </c>
      <c r="I12" s="13"/>
      <c r="J12" s="13"/>
      <c r="K12" s="13"/>
      <c r="L12" s="13" t="e">
        <f t="shared" si="0"/>
        <v>#REF!</v>
      </c>
      <c r="M12" s="15"/>
    </row>
    <row r="13" spans="1:13" ht="21.6" customHeight="1">
      <c r="B13" s="5" t="s">
        <v>72</v>
      </c>
      <c r="C13" s="3" t="s">
        <v>51</v>
      </c>
      <c r="D13" s="3" t="s">
        <v>52</v>
      </c>
      <c r="E13" s="3" t="s">
        <v>53</v>
      </c>
      <c r="F13" s="10" t="s">
        <v>36</v>
      </c>
      <c r="G13" s="8">
        <v>109</v>
      </c>
      <c r="H13" s="13" t="e">
        <f>ROUNDDOWN(#REF!*#REF!, 0)</f>
        <v>#REF!</v>
      </c>
      <c r="I13" s="13"/>
      <c r="J13" s="13"/>
      <c r="K13" s="13"/>
      <c r="L13" s="13" t="e">
        <f t="shared" si="0"/>
        <v>#REF!</v>
      </c>
      <c r="M13" s="15"/>
    </row>
    <row r="14" spans="1:13" ht="21.6" customHeight="1">
      <c r="B14" s="5" t="s">
        <v>73</v>
      </c>
      <c r="C14" s="3" t="s">
        <v>54</v>
      </c>
      <c r="D14" s="3" t="s">
        <v>55</v>
      </c>
      <c r="E14" s="3" t="s">
        <v>35</v>
      </c>
      <c r="F14" s="10" t="s">
        <v>36</v>
      </c>
      <c r="G14" s="8">
        <v>54</v>
      </c>
      <c r="H14" s="13" t="e">
        <f>ROUNDDOWN(#REF!*#REF!, 0)</f>
        <v>#REF!</v>
      </c>
      <c r="I14" s="13"/>
      <c r="J14" s="13"/>
      <c r="K14" s="13"/>
      <c r="L14" s="13" t="e">
        <f t="shared" si="0"/>
        <v>#REF!</v>
      </c>
      <c r="M14" s="15"/>
    </row>
    <row r="15" spans="1:13" ht="21.6" customHeight="1">
      <c r="B15" s="5" t="s">
        <v>74</v>
      </c>
      <c r="C15" s="3" t="s">
        <v>56</v>
      </c>
      <c r="D15" s="3" t="s">
        <v>57</v>
      </c>
      <c r="E15" s="3" t="s">
        <v>53</v>
      </c>
      <c r="F15" s="10" t="s">
        <v>36</v>
      </c>
      <c r="G15" s="8">
        <v>20</v>
      </c>
      <c r="H15" s="13" t="e">
        <f>ROUNDDOWN(#REF!*#REF!, 0)</f>
        <v>#REF!</v>
      </c>
      <c r="I15" s="13"/>
      <c r="J15" s="13"/>
      <c r="K15" s="13"/>
      <c r="L15" s="13" t="e">
        <f t="shared" si="0"/>
        <v>#REF!</v>
      </c>
      <c r="M15" s="15"/>
    </row>
    <row r="16" spans="1:13" ht="21.6" customHeight="1">
      <c r="B16" s="5" t="s">
        <v>75</v>
      </c>
      <c r="C16" s="3" t="s">
        <v>58</v>
      </c>
      <c r="D16" s="3" t="s">
        <v>59</v>
      </c>
      <c r="E16" s="3" t="s">
        <v>60</v>
      </c>
      <c r="F16" s="10" t="s">
        <v>61</v>
      </c>
      <c r="G16" s="8">
        <v>108.366</v>
      </c>
      <c r="H16" s="13"/>
      <c r="I16" s="13" t="e">
        <f>ROUNDDOWN(#REF!, 0)</f>
        <v>#REF!</v>
      </c>
      <c r="J16" s="13"/>
      <c r="K16" s="13"/>
      <c r="L16" s="13" t="e">
        <f t="shared" si="0"/>
        <v>#REF!</v>
      </c>
      <c r="M16" s="15"/>
    </row>
    <row r="17" spans="3:13" ht="21.6" customHeight="1">
      <c r="C17" s="3"/>
      <c r="D17" s="3"/>
      <c r="E17" s="3"/>
      <c r="F17" s="10"/>
      <c r="G17" s="8"/>
      <c r="H17" s="13"/>
      <c r="I17" s="13"/>
      <c r="J17" s="13"/>
      <c r="K17" s="13"/>
      <c r="L17" s="13"/>
      <c r="M17" s="15"/>
    </row>
    <row r="18" spans="3:13" ht="21.6" customHeight="1">
      <c r="C18" s="3"/>
      <c r="D18" s="3"/>
      <c r="E18" s="3"/>
      <c r="F18" s="10"/>
      <c r="G18" s="8"/>
      <c r="H18" s="13"/>
      <c r="I18" s="13"/>
      <c r="J18" s="13"/>
      <c r="K18" s="13"/>
      <c r="L18" s="13"/>
      <c r="M18" s="15"/>
    </row>
    <row r="19" spans="3:13" ht="21.6" customHeight="1">
      <c r="C19" s="3"/>
      <c r="D19" s="3"/>
      <c r="E19" s="3"/>
      <c r="F19" s="10"/>
      <c r="G19" s="8"/>
      <c r="H19" s="13"/>
      <c r="I19" s="13"/>
      <c r="J19" s="13"/>
      <c r="K19" s="13"/>
      <c r="L19" s="13"/>
      <c r="M19" s="15"/>
    </row>
    <row r="20" spans="3:13" ht="21.6" customHeight="1">
      <c r="C20" s="3"/>
      <c r="D20" s="3"/>
      <c r="E20" s="3"/>
      <c r="F20" s="10"/>
      <c r="G20" s="8"/>
      <c r="H20" s="13"/>
      <c r="I20" s="13"/>
      <c r="J20" s="13"/>
      <c r="K20" s="13"/>
      <c r="L20" s="13"/>
      <c r="M20" s="15"/>
    </row>
    <row r="21" spans="3:13" ht="21.6" customHeight="1">
      <c r="C21" s="3"/>
      <c r="D21" s="3"/>
      <c r="E21" s="3"/>
      <c r="F21" s="10"/>
      <c r="G21" s="8"/>
      <c r="H21" s="13"/>
      <c r="I21" s="13"/>
      <c r="J21" s="13"/>
      <c r="K21" s="13"/>
      <c r="L21" s="13"/>
      <c r="M21" s="15"/>
    </row>
    <row r="22" spans="3:13" ht="21.6" customHeight="1">
      <c r="C22" s="3"/>
      <c r="D22" s="3"/>
      <c r="E22" s="3"/>
      <c r="F22" s="10"/>
      <c r="G22" s="8"/>
      <c r="H22" s="13"/>
      <c r="I22" s="13"/>
      <c r="J22" s="13"/>
      <c r="K22" s="13"/>
      <c r="L22" s="13"/>
      <c r="M22" s="15"/>
    </row>
    <row r="23" spans="3:13" ht="21.6" customHeight="1">
      <c r="C23" s="3"/>
      <c r="D23" s="3"/>
      <c r="E23" s="3"/>
      <c r="F23" s="10"/>
      <c r="G23" s="8"/>
      <c r="H23" s="13"/>
      <c r="I23" s="13"/>
      <c r="J23" s="13"/>
      <c r="K23" s="13"/>
      <c r="L23" s="13"/>
      <c r="M23" s="15"/>
    </row>
    <row r="24" spans="3:13" ht="21.6" customHeight="1">
      <c r="C24" s="3"/>
      <c r="D24" s="3"/>
      <c r="E24" s="3"/>
      <c r="F24" s="10"/>
      <c r="G24" s="8"/>
      <c r="H24" s="13"/>
      <c r="I24" s="13"/>
      <c r="J24" s="13"/>
      <c r="K24" s="13"/>
      <c r="L24" s="13"/>
      <c r="M24" s="15"/>
    </row>
    <row r="25" spans="3:13" ht="21.6" customHeight="1">
      <c r="C25" s="3"/>
      <c r="D25" s="3"/>
      <c r="E25" s="3"/>
      <c r="F25" s="10"/>
      <c r="G25" s="8"/>
      <c r="H25" s="13"/>
      <c r="I25" s="13"/>
      <c r="J25" s="13"/>
      <c r="K25" s="13"/>
      <c r="L25" s="13"/>
      <c r="M25" s="15"/>
    </row>
    <row r="26" spans="3:13" ht="21.6" customHeight="1">
      <c r="C26" s="3"/>
      <c r="D26" s="3"/>
      <c r="E26" s="3"/>
      <c r="F26" s="10"/>
      <c r="G26" s="8"/>
      <c r="H26" s="13"/>
      <c r="I26" s="13"/>
      <c r="J26" s="13"/>
      <c r="K26" s="13"/>
      <c r="L26" s="13"/>
      <c r="M26" s="15"/>
    </row>
    <row r="27" spans="3:13" ht="21.6" customHeight="1">
      <c r="C27" s="3"/>
      <c r="D27" s="3"/>
      <c r="E27" s="3"/>
      <c r="F27" s="10"/>
      <c r="G27" s="8"/>
      <c r="H27" s="13"/>
      <c r="I27" s="13"/>
      <c r="J27" s="13"/>
      <c r="K27" s="13"/>
      <c r="L27" s="13"/>
      <c r="M27" s="15"/>
    </row>
    <row r="28" spans="3:13" ht="21.6" customHeight="1">
      <c r="C28" s="3"/>
      <c r="D28" s="3"/>
      <c r="E28" s="3"/>
      <c r="F28" s="10"/>
      <c r="G28" s="8"/>
      <c r="H28" s="13"/>
      <c r="I28" s="13"/>
      <c r="J28" s="13"/>
      <c r="K28" s="13"/>
      <c r="L28" s="13"/>
      <c r="M28" s="15"/>
    </row>
    <row r="29" spans="3:13" ht="21.6" customHeight="1">
      <c r="C29" s="3"/>
      <c r="D29" s="3"/>
      <c r="E29" s="3"/>
      <c r="F29" s="10"/>
      <c r="G29" s="8"/>
      <c r="H29" s="13"/>
      <c r="I29" s="13"/>
      <c r="J29" s="13"/>
      <c r="K29" s="13"/>
      <c r="L29" s="13"/>
      <c r="M29" s="15"/>
    </row>
  </sheetData>
  <mergeCells count="13">
    <mergeCell ref="C1:H1"/>
    <mergeCell ref="C2:C3"/>
    <mergeCell ref="D2:D3"/>
    <mergeCell ref="E2:E3"/>
    <mergeCell ref="F2:F3"/>
    <mergeCell ref="G2:G3"/>
    <mergeCell ref="H2:H3"/>
    <mergeCell ref="L2:L3"/>
    <mergeCell ref="M2:M3"/>
    <mergeCell ref="K2:K3"/>
    <mergeCell ref="K1:L1"/>
    <mergeCell ref="I2:I3"/>
    <mergeCell ref="J2:J3"/>
  </mergeCells>
  <phoneticPr fontId="2" type="noConversion"/>
  <printOptions horizontalCentered="1" verticalCentered="1"/>
  <pageMargins left="0.74803149606299213" right="0.35433070866141736" top="0.59055118110236227" bottom="0.59055118110236227" header="0.51181102362204722" footer="0.47244094488188981"/>
  <pageSetup paperSize="9" scale="80" orientation="landscape" r:id="rId1"/>
  <headerFooter alignWithMargins="0">
    <oddFooter>&amp;R대 한 민 국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3</vt:i4>
      </vt:variant>
    </vt:vector>
  </HeadingPairs>
  <TitlesOfParts>
    <vt:vector size="5" baseType="lpstr">
      <vt:lpstr>내역서</vt:lpstr>
      <vt:lpstr>합산자재</vt:lpstr>
      <vt:lpstr>내역서!Print_Area</vt:lpstr>
      <vt:lpstr>내역서!Print_Titles</vt:lpstr>
      <vt:lpstr>합산자재!Print_Titles</vt:lpstr>
    </vt:vector>
  </TitlesOfParts>
  <Company>이지테크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이지테크</dc:creator>
  <cp:lastModifiedBy>Komacon</cp:lastModifiedBy>
  <cp:lastPrinted>2012-05-12T23:39:48Z</cp:lastPrinted>
  <dcterms:created xsi:type="dcterms:W3CDTF">2002-09-09T02:35:17Z</dcterms:created>
  <dcterms:modified xsi:type="dcterms:W3CDTF">2022-09-24T01:36:52Z</dcterms:modified>
</cp:coreProperties>
</file>