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연도별 계약심사\2025년 계약심사\한국만화영상진흥원\20250326-웹툰융합센터 시설보완 및 편의시설 구축 공사\"/>
    </mc:Choice>
  </mc:AlternateContent>
  <xr:revisionPtr revIDLastSave="0" documentId="13_ncr:1_{411D06BA-B949-4AF9-A5BA-CECAFEE48AB9}" xr6:coauthVersionLast="36" xr6:coauthVersionMax="36" xr10:uidLastSave="{00000000-0000-0000-0000-000000000000}"/>
  <bookViews>
    <workbookView xWindow="28875" yWindow="-315" windowWidth="19980" windowHeight="10095" xr2:uid="{00000000-000D-0000-FFFF-FFFF00000000}"/>
  </bookViews>
  <sheets>
    <sheet name="조정사유서" sheetId="2" r:id="rId1"/>
  </sheets>
  <definedNames>
    <definedName name="_xlnm.Print_Area" localSheetId="0">조정사유서!$A$1:$G$34</definedName>
  </definedNames>
  <calcPr calcId="191029"/>
</workbook>
</file>

<file path=xl/calcChain.xml><?xml version="1.0" encoding="utf-8"?>
<calcChain xmlns="http://schemas.openxmlformats.org/spreadsheetml/2006/main">
  <c r="E25" i="2" l="1"/>
  <c r="E24" i="2"/>
  <c r="E19" i="2" l="1"/>
  <c r="E20" i="2" l="1"/>
  <c r="E15" i="2" l="1"/>
  <c r="E12" i="2"/>
  <c r="C9" i="2" l="1"/>
  <c r="C27" i="2" s="1"/>
  <c r="E8" i="2" l="1"/>
  <c r="E26" i="2" l="1"/>
  <c r="E11" i="2"/>
  <c r="E13" i="2"/>
  <c r="E14" i="2"/>
  <c r="E16" i="2"/>
  <c r="E17" i="2"/>
  <c r="E18" i="2"/>
  <c r="E21" i="2"/>
  <c r="E22" i="2"/>
  <c r="E23" i="2"/>
  <c r="E10" i="2" l="1"/>
  <c r="D9" i="2"/>
  <c r="E9" i="2" l="1"/>
  <c r="D27" i="2"/>
  <c r="E27" i="2" s="1"/>
  <c r="G27" i="2" s="1"/>
</calcChain>
</file>

<file path=xl/sharedStrings.xml><?xml version="1.0" encoding="utf-8"?>
<sst xmlns="http://schemas.openxmlformats.org/spreadsheetml/2006/main" count="37" uniqueCount="37">
  <si>
    <t>구       분</t>
    <phoneticPr fontId="6" type="noConversion"/>
  </si>
  <si>
    <t>설계금액</t>
    <phoneticPr fontId="6" type="noConversion"/>
  </si>
  <si>
    <t>증(감)액</t>
    <phoneticPr fontId="6" type="noConversion"/>
  </si>
  <si>
    <t>조정내용</t>
    <phoneticPr fontId="6" type="noConversion"/>
  </si>
  <si>
    <t xml:space="preserve"> 직접공사비</t>
    <phoneticPr fontId="6" type="noConversion"/>
  </si>
  <si>
    <t xml:space="preserve"> 제경비</t>
    <phoneticPr fontId="6" type="noConversion"/>
  </si>
  <si>
    <t xml:space="preserve"> 산재보험료</t>
    <phoneticPr fontId="2" type="noConversion"/>
  </si>
  <si>
    <t xml:space="preserve"> 간접노무비</t>
    <phoneticPr fontId="2" type="noConversion"/>
  </si>
  <si>
    <t xml:space="preserve"> 고용보험료</t>
    <phoneticPr fontId="6" type="noConversion"/>
  </si>
  <si>
    <t xml:space="preserve"> 기타경비</t>
    <phoneticPr fontId="6" type="noConversion"/>
  </si>
  <si>
    <t xml:space="preserve"> 일반관리비</t>
    <phoneticPr fontId="6" type="noConversion"/>
  </si>
  <si>
    <t xml:space="preserve"> 이윤</t>
    <phoneticPr fontId="6" type="noConversion"/>
  </si>
  <si>
    <t xml:space="preserve"> 도급비</t>
    <phoneticPr fontId="6" type="noConversion"/>
  </si>
  <si>
    <t xml:space="preserve"> 산업안전보건관리비</t>
    <phoneticPr fontId="6" type="noConversion"/>
  </si>
  <si>
    <t>조사금액</t>
    <phoneticPr fontId="6" type="noConversion"/>
  </si>
  <si>
    <r>
      <t>설계율(%)</t>
    </r>
    <r>
      <rPr>
        <b/>
        <vertAlign val="superscript"/>
        <sz val="12"/>
        <rFont val="맑은 고딕"/>
        <family val="3"/>
        <charset val="129"/>
        <scheme val="minor"/>
      </rPr>
      <t>1)</t>
    </r>
    <phoneticPr fontId="6" type="noConversion"/>
  </si>
  <si>
    <r>
      <t>조사율(%)</t>
    </r>
    <r>
      <rPr>
        <b/>
        <vertAlign val="superscript"/>
        <sz val="12"/>
        <rFont val="맑은 고딕"/>
        <family val="3"/>
        <charset val="129"/>
        <scheme val="minor"/>
      </rPr>
      <t>2)</t>
    </r>
    <phoneticPr fontId="6" type="noConversion"/>
  </si>
  <si>
    <t>1) 설계율 : 심사요청부서에서 적용한 비율</t>
    <phoneticPr fontId="8" type="noConversion"/>
  </si>
  <si>
    <t xml:space="preserve">  별표 제7호 서식</t>
    <phoneticPr fontId="2" type="noConversion"/>
  </si>
  <si>
    <r>
      <t>조 정 사 유 서</t>
    </r>
    <r>
      <rPr>
        <u val="double"/>
        <sz val="14"/>
        <rFont val="HY울릉도M"/>
        <family val="1"/>
        <charset val="129"/>
      </rPr>
      <t>(제7조 관련)</t>
    </r>
    <phoneticPr fontId="6" type="noConversion"/>
  </si>
  <si>
    <t>2) 조사율 : 계약심사부서에서 적용한 비율</t>
    <phoneticPr fontId="2" type="noConversion"/>
  </si>
  <si>
    <t xml:space="preserve"> 건설기계대여대금 지급보증서발급수수료</t>
    <phoneticPr fontId="6" type="noConversion"/>
  </si>
  <si>
    <t xml:space="preserve"> 부가가치세</t>
    <phoneticPr fontId="6" type="noConversion"/>
  </si>
  <si>
    <t xml:space="preserve"> 환경보전비</t>
    <phoneticPr fontId="2" type="noConversion"/>
  </si>
  <si>
    <t>(단위 : 천원)</t>
    <phoneticPr fontId="6" type="noConversion"/>
  </si>
  <si>
    <t>조정률</t>
  </si>
  <si>
    <t xml:space="preserve"> 건강보험료</t>
  </si>
  <si>
    <t xml:space="preserve"> 연금보험료</t>
  </si>
  <si>
    <t xml:space="preserve"> 노인장기요양보험료</t>
  </si>
  <si>
    <t xml:space="preserve"> 퇴직공제부금비</t>
  </si>
  <si>
    <t>건설하도급대금지급보증서발급수수료</t>
    <phoneticPr fontId="6" type="noConversion"/>
  </si>
  <si>
    <t xml:space="preserve"> 고재처리</t>
    <phoneticPr fontId="6" type="noConversion"/>
  </si>
  <si>
    <t xml:space="preserve"> 폐기물처리비</t>
    <phoneticPr fontId="6" type="noConversion"/>
  </si>
  <si>
    <t>○ 공사명 : 웹툰융합센터 시설보완 및 편의시설 구축 공사</t>
    <phoneticPr fontId="6" type="noConversion"/>
  </si>
  <si>
    <t>○ 제경비 조정 : 간접노무비 등 4종</t>
    <phoneticPr fontId="8" type="noConversion"/>
  </si>
  <si>
    <t>○ 일위대가 조정 : 건축물보양 등 8종</t>
    <phoneticPr fontId="8" type="noConversion"/>
  </si>
  <si>
    <t>○ 자재단가 조정 : 철강설 등 3종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</si>
</sst>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 &quot;₩&quot;* #,##0_ ;_ &quot;₩&quot;* \-#,##0_ ;_ &quot;₩&quot;* &quot;-&quot;_ ;_ @_ "/>
    <numFmt numFmtId="177" formatCode="#,###,"/>
    <numFmt numFmtId="178" formatCode="0.000%"/>
  </numFmts>
  <fonts count="2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2"/>
      <name val="돋움"/>
      <family val="3"/>
      <charset val="129"/>
    </font>
    <font>
      <b/>
      <u val="double"/>
      <sz val="20"/>
      <name val="HY울릉도M"/>
      <family val="1"/>
      <charset val="129"/>
    </font>
    <font>
      <sz val="8"/>
      <name val="돋움"/>
      <family val="3"/>
      <charset val="129"/>
    </font>
    <font>
      <sz val="11"/>
      <name val="HY울릉도M"/>
      <family val="1"/>
      <charset val="129"/>
    </font>
    <font>
      <sz val="8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b/>
      <vertAlign val="superscript"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color theme="0" tint="-0.34998626667073579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name val="함초롬바탕"/>
      <family val="1"/>
      <charset val="129"/>
    </font>
    <font>
      <u val="double"/>
      <sz val="14"/>
      <name val="HY울릉도M"/>
      <family val="1"/>
      <charset val="129"/>
    </font>
    <font>
      <sz val="10"/>
      <name val="맑은 고딕"/>
      <family val="3"/>
      <charset val="129"/>
      <scheme val="major"/>
    </font>
    <font>
      <sz val="11"/>
      <name val="맑은 고딕"/>
      <family val="3"/>
      <charset val="129"/>
    </font>
    <font>
      <b/>
      <sz val="14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/>
    <xf numFmtId="176" fontId="3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103">
    <xf numFmtId="0" fontId="0" fillId="0" borderId="0" xfId="0">
      <alignment vertical="center"/>
    </xf>
    <xf numFmtId="0" fontId="3" fillId="0" borderId="0" xfId="2" applyAlignment="1">
      <alignment vertical="center"/>
    </xf>
    <xf numFmtId="0" fontId="0" fillId="0" borderId="0" xfId="0" applyAlignment="1"/>
    <xf numFmtId="0" fontId="9" fillId="2" borderId="2" xfId="2" applyFont="1" applyFill="1" applyBorder="1" applyAlignment="1">
      <alignment horizontal="center" vertical="center"/>
    </xf>
    <xf numFmtId="0" fontId="11" fillId="0" borderId="4" xfId="2" applyFont="1" applyBorder="1" applyAlignment="1">
      <alignment vertical="center" shrinkToFit="1"/>
    </xf>
    <xf numFmtId="177" fontId="9" fillId="0" borderId="18" xfId="3" applyNumberFormat="1" applyFont="1" applyFill="1" applyBorder="1" applyAlignment="1">
      <alignment vertical="center" shrinkToFit="1"/>
    </xf>
    <xf numFmtId="10" fontId="9" fillId="0" borderId="17" xfId="1" applyNumberFormat="1" applyFont="1" applyFill="1" applyBorder="1" applyAlignment="1">
      <alignment horizontal="right" vertical="center"/>
    </xf>
    <xf numFmtId="0" fontId="3" fillId="0" borderId="10" xfId="2" applyBorder="1" applyAlignment="1">
      <alignment vertical="center"/>
    </xf>
    <xf numFmtId="10" fontId="9" fillId="0" borderId="20" xfId="1" applyNumberFormat="1" applyFont="1" applyFill="1" applyBorder="1" applyAlignment="1">
      <alignment horizontal="left" vertical="center"/>
    </xf>
    <xf numFmtId="10" fontId="11" fillId="0" borderId="5" xfId="2" applyNumberFormat="1" applyFont="1" applyFill="1" applyBorder="1" applyAlignment="1">
      <alignment horizontal="center" vertical="center"/>
    </xf>
    <xf numFmtId="177" fontId="12" fillId="3" borderId="22" xfId="3" applyNumberFormat="1" applyFont="1" applyFill="1" applyBorder="1" applyAlignment="1">
      <alignment vertical="center" shrinkToFit="1"/>
    </xf>
    <xf numFmtId="0" fontId="12" fillId="3" borderId="22" xfId="2" applyFont="1" applyFill="1" applyBorder="1" applyAlignment="1">
      <alignment horizontal="center" vertical="center"/>
    </xf>
    <xf numFmtId="0" fontId="12" fillId="3" borderId="23" xfId="2" applyFont="1" applyFill="1" applyBorder="1" applyAlignment="1">
      <alignment horizontal="center" vertical="center"/>
    </xf>
    <xf numFmtId="177" fontId="12" fillId="4" borderId="27" xfId="3" applyNumberFormat="1" applyFont="1" applyFill="1" applyBorder="1" applyAlignment="1">
      <alignment vertical="center" shrinkToFit="1"/>
    </xf>
    <xf numFmtId="10" fontId="12" fillId="4" borderId="27" xfId="2" applyNumberFormat="1" applyFont="1" applyFill="1" applyBorder="1" applyAlignment="1">
      <alignment horizontal="center" vertical="center"/>
    </xf>
    <xf numFmtId="10" fontId="13" fillId="4" borderId="28" xfId="2" applyNumberFormat="1" applyFont="1" applyFill="1" applyBorder="1" applyAlignment="1">
      <alignment horizontal="center" vertical="center"/>
    </xf>
    <xf numFmtId="0" fontId="3" fillId="0" borderId="13" xfId="2" applyBorder="1" applyAlignment="1">
      <alignment vertical="center"/>
    </xf>
    <xf numFmtId="177" fontId="9" fillId="2" borderId="16" xfId="3" applyNumberFormat="1" applyFont="1" applyFill="1" applyBorder="1" applyAlignment="1">
      <alignment vertical="center" shrinkToFit="1"/>
    </xf>
    <xf numFmtId="10" fontId="9" fillId="2" borderId="29" xfId="1" applyNumberFormat="1" applyFont="1" applyFill="1" applyBorder="1" applyAlignment="1">
      <alignment horizontal="right" vertical="center"/>
    </xf>
    <xf numFmtId="10" fontId="11" fillId="4" borderId="27" xfId="2" applyNumberFormat="1" applyFont="1" applyFill="1" applyBorder="1" applyAlignment="1">
      <alignment horizontal="center" vertical="center"/>
    </xf>
    <xf numFmtId="10" fontId="11" fillId="4" borderId="28" xfId="2" applyNumberFormat="1" applyFont="1" applyFill="1" applyBorder="1" applyAlignment="1">
      <alignment horizontal="center" vertical="center"/>
    </xf>
    <xf numFmtId="177" fontId="14" fillId="0" borderId="17" xfId="3" applyNumberFormat="1" applyFont="1" applyFill="1" applyBorder="1" applyAlignment="1">
      <alignment vertical="center" shrinkToFit="1"/>
    </xf>
    <xf numFmtId="177" fontId="14" fillId="0" borderId="18" xfId="3" applyNumberFormat="1" applyFont="1" applyFill="1" applyBorder="1" applyAlignment="1">
      <alignment vertical="center" shrinkToFit="1"/>
    </xf>
    <xf numFmtId="0" fontId="16" fillId="0" borderId="0" xfId="0" applyFont="1" applyAlignment="1"/>
    <xf numFmtId="0" fontId="15" fillId="0" borderId="10" xfId="2" applyFont="1" applyBorder="1" applyAlignment="1"/>
    <xf numFmtId="0" fontId="15" fillId="0" borderId="0" xfId="2" applyFont="1" applyBorder="1" applyAlignment="1"/>
    <xf numFmtId="0" fontId="15" fillId="0" borderId="12" xfId="2" applyFont="1" applyBorder="1" applyAlignment="1"/>
    <xf numFmtId="0" fontId="16" fillId="0" borderId="0" xfId="0" applyFont="1" applyAlignment="1">
      <alignment vertical="center"/>
    </xf>
    <xf numFmtId="0" fontId="3" fillId="0" borderId="10" xfId="2" applyFill="1" applyBorder="1" applyAlignment="1">
      <alignment vertical="center"/>
    </xf>
    <xf numFmtId="0" fontId="0" fillId="0" borderId="0" xfId="0" applyFill="1" applyAlignment="1"/>
    <xf numFmtId="0" fontId="17" fillId="0" borderId="24" xfId="2" applyFont="1" applyBorder="1" applyAlignment="1">
      <alignment vertical="center"/>
    </xf>
    <xf numFmtId="0" fontId="4" fillId="0" borderId="8" xfId="2" applyFont="1" applyBorder="1" applyAlignment="1">
      <alignment vertical="center"/>
    </xf>
    <xf numFmtId="0" fontId="3" fillId="0" borderId="8" xfId="2" applyBorder="1" applyAlignment="1">
      <alignment vertical="center"/>
    </xf>
    <xf numFmtId="0" fontId="3" fillId="0" borderId="11" xfId="2" applyBorder="1" applyAlignment="1">
      <alignment vertical="center"/>
    </xf>
    <xf numFmtId="0" fontId="0" fillId="0" borderId="10" xfId="2" applyFont="1" applyBorder="1" applyAlignment="1">
      <alignment vertical="center"/>
    </xf>
    <xf numFmtId="0" fontId="0" fillId="0" borderId="0" xfId="2" applyFont="1" applyBorder="1" applyAlignment="1">
      <alignment vertical="center"/>
    </xf>
    <xf numFmtId="0" fontId="3" fillId="0" borderId="0" xfId="2" applyBorder="1" applyAlignment="1">
      <alignment vertical="center"/>
    </xf>
    <xf numFmtId="0" fontId="3" fillId="0" borderId="12" xfId="2" applyBorder="1" applyAlignment="1">
      <alignment vertical="center"/>
    </xf>
    <xf numFmtId="0" fontId="7" fillId="0" borderId="10" xfId="2" applyFont="1" applyBorder="1" applyAlignment="1">
      <alignment vertical="center"/>
    </xf>
    <xf numFmtId="0" fontId="7" fillId="0" borderId="0" xfId="2" applyFont="1" applyBorder="1" applyAlignment="1">
      <alignment vertical="center"/>
    </xf>
    <xf numFmtId="0" fontId="7" fillId="0" borderId="12" xfId="2" applyFont="1" applyBorder="1" applyAlignment="1">
      <alignment vertical="center"/>
    </xf>
    <xf numFmtId="0" fontId="19" fillId="0" borderId="12" xfId="2" applyFont="1" applyBorder="1" applyAlignment="1">
      <alignment horizontal="right" vertical="center"/>
    </xf>
    <xf numFmtId="0" fontId="11" fillId="5" borderId="4" xfId="2" applyFont="1" applyFill="1" applyBorder="1" applyAlignment="1">
      <alignment vertical="center" shrinkToFit="1"/>
    </xf>
    <xf numFmtId="177" fontId="11" fillId="5" borderId="5" xfId="3" applyNumberFormat="1" applyFont="1" applyFill="1" applyBorder="1" applyAlignment="1">
      <alignment vertical="center" shrinkToFit="1"/>
    </xf>
    <xf numFmtId="10" fontId="11" fillId="5" borderId="5" xfId="2" applyNumberFormat="1" applyFont="1" applyFill="1" applyBorder="1" applyAlignment="1">
      <alignment horizontal="center" vertical="center"/>
    </xf>
    <xf numFmtId="0" fontId="3" fillId="5" borderId="10" xfId="2" applyFill="1" applyBorder="1" applyAlignment="1">
      <alignment vertical="center"/>
    </xf>
    <xf numFmtId="0" fontId="0" fillId="5" borderId="0" xfId="0" applyFill="1" applyAlignment="1"/>
    <xf numFmtId="177" fontId="12" fillId="5" borderId="17" xfId="3" applyNumberFormat="1" applyFont="1" applyFill="1" applyBorder="1" applyAlignment="1">
      <alignment vertical="center" shrinkToFit="1"/>
    </xf>
    <xf numFmtId="177" fontId="12" fillId="5" borderId="5" xfId="3" applyNumberFormat="1" applyFont="1" applyFill="1" applyBorder="1" applyAlignment="1">
      <alignment vertical="center" shrinkToFit="1"/>
    </xf>
    <xf numFmtId="178" fontId="11" fillId="5" borderId="5" xfId="2" applyNumberFormat="1" applyFont="1" applyFill="1" applyBorder="1" applyAlignment="1">
      <alignment horizontal="center" vertical="center"/>
    </xf>
    <xf numFmtId="0" fontId="9" fillId="2" borderId="3" xfId="2" applyFont="1" applyFill="1" applyBorder="1" applyAlignment="1">
      <alignment horizontal="center" vertical="center"/>
    </xf>
    <xf numFmtId="0" fontId="20" fillId="0" borderId="10" xfId="2" applyFont="1" applyBorder="1" applyAlignment="1"/>
    <xf numFmtId="0" fontId="11" fillId="0" borderId="4" xfId="2" applyFont="1" applyFill="1" applyBorder="1" applyAlignment="1">
      <alignment vertical="center" shrinkToFit="1"/>
    </xf>
    <xf numFmtId="177" fontId="11" fillId="0" borderId="5" xfId="3" applyNumberFormat="1" applyFont="1" applyFill="1" applyBorder="1" applyAlignment="1">
      <alignment vertical="center" shrinkToFit="1"/>
    </xf>
    <xf numFmtId="10" fontId="9" fillId="2" borderId="14" xfId="1" applyNumberFormat="1" applyFont="1" applyFill="1" applyBorder="1" applyAlignment="1">
      <alignment horizontal="center" vertical="center"/>
    </xf>
    <xf numFmtId="10" fontId="11" fillId="0" borderId="7" xfId="2" applyNumberFormat="1" applyFont="1" applyFill="1" applyBorder="1" applyAlignment="1">
      <alignment horizontal="center" vertical="center"/>
    </xf>
    <xf numFmtId="177" fontId="0" fillId="0" borderId="0" xfId="0" applyNumberFormat="1" applyAlignment="1"/>
    <xf numFmtId="177" fontId="12" fillId="0" borderId="32" xfId="3" applyNumberFormat="1" applyFont="1" applyFill="1" applyBorder="1" applyAlignment="1">
      <alignment vertical="center" shrinkToFit="1"/>
    </xf>
    <xf numFmtId="10" fontId="11" fillId="0" borderId="32" xfId="2" applyNumberFormat="1" applyFont="1" applyFill="1" applyBorder="1" applyAlignment="1">
      <alignment horizontal="center" vertical="center"/>
    </xf>
    <xf numFmtId="10" fontId="11" fillId="0" borderId="33" xfId="2" applyNumberFormat="1" applyFont="1" applyFill="1" applyBorder="1" applyAlignment="1">
      <alignment horizontal="center" vertical="center"/>
    </xf>
    <xf numFmtId="177" fontId="12" fillId="0" borderId="7" xfId="3" applyNumberFormat="1" applyFont="1" applyFill="1" applyBorder="1" applyAlignment="1">
      <alignment vertical="center" shrinkToFit="1"/>
    </xf>
    <xf numFmtId="10" fontId="11" fillId="0" borderId="36" xfId="2" applyNumberFormat="1" applyFont="1" applyFill="1" applyBorder="1" applyAlignment="1">
      <alignment horizontal="center" vertical="center"/>
    </xf>
    <xf numFmtId="0" fontId="9" fillId="4" borderId="1" xfId="2" applyFont="1" applyFill="1" applyBorder="1" applyAlignment="1">
      <alignment horizontal="left" vertical="center" shrinkToFit="1"/>
    </xf>
    <xf numFmtId="0" fontId="9" fillId="4" borderId="21" xfId="2" applyFont="1" applyFill="1" applyBorder="1" applyAlignment="1">
      <alignment horizontal="left" vertical="center" shrinkToFit="1"/>
    </xf>
    <xf numFmtId="0" fontId="5" fillId="0" borderId="10" xfId="2" applyFont="1" applyBorder="1" applyAlignment="1">
      <alignment horizontal="center" vertical="center"/>
    </xf>
    <xf numFmtId="0" fontId="5" fillId="0" borderId="0" xfId="2" applyFont="1" applyBorder="1" applyAlignment="1">
      <alignment horizontal="center" vertical="center"/>
    </xf>
    <xf numFmtId="0" fontId="5" fillId="0" borderId="12" xfId="2" applyFont="1" applyBorder="1" applyAlignment="1">
      <alignment horizontal="center" vertical="center"/>
    </xf>
    <xf numFmtId="0" fontId="21" fillId="0" borderId="10" xfId="2" applyFont="1" applyBorder="1" applyAlignment="1">
      <alignment horizontal="left" vertical="center"/>
    </xf>
    <xf numFmtId="0" fontId="21" fillId="0" borderId="0" xfId="2" applyFont="1" applyBorder="1" applyAlignment="1">
      <alignment horizontal="left" vertical="center"/>
    </xf>
    <xf numFmtId="0" fontId="21" fillId="0" borderId="12" xfId="2" applyFont="1" applyBorder="1" applyAlignment="1">
      <alignment horizontal="left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3" xfId="2" applyFont="1" applyFill="1" applyBorder="1" applyAlignment="1">
      <alignment horizontal="center" vertical="center"/>
    </xf>
    <xf numFmtId="0" fontId="11" fillId="3" borderId="24" xfId="2" applyFont="1" applyFill="1" applyBorder="1" applyAlignment="1">
      <alignment horizontal="left" vertical="center" shrinkToFit="1"/>
    </xf>
    <xf numFmtId="0" fontId="11" fillId="3" borderId="25" xfId="2" applyFont="1" applyFill="1" applyBorder="1" applyAlignment="1">
      <alignment horizontal="left" vertical="center" shrinkToFit="1"/>
    </xf>
    <xf numFmtId="0" fontId="11" fillId="4" borderId="1" xfId="2" applyFont="1" applyFill="1" applyBorder="1" applyAlignment="1">
      <alignment horizontal="left" vertical="center" shrinkToFit="1"/>
    </xf>
    <xf numFmtId="0" fontId="11" fillId="4" borderId="21" xfId="2" applyFont="1" applyFill="1" applyBorder="1" applyAlignment="1">
      <alignment horizontal="left" vertical="center" shrinkToFit="1"/>
    </xf>
    <xf numFmtId="0" fontId="11" fillId="0" borderId="34" xfId="2" applyFont="1" applyFill="1" applyBorder="1" applyAlignment="1">
      <alignment horizontal="left" vertical="center" shrinkToFit="1"/>
    </xf>
    <xf numFmtId="0" fontId="11" fillId="0" borderId="35" xfId="2" applyFont="1" applyFill="1" applyBorder="1" applyAlignment="1">
      <alignment horizontal="left" vertical="center" shrinkToFit="1"/>
    </xf>
    <xf numFmtId="0" fontId="11" fillId="0" borderId="30" xfId="2" applyFont="1" applyFill="1" applyBorder="1" applyAlignment="1">
      <alignment horizontal="left" vertical="center" shrinkToFit="1"/>
    </xf>
    <xf numFmtId="0" fontId="11" fillId="0" borderId="31" xfId="2" applyFont="1" applyFill="1" applyBorder="1" applyAlignment="1">
      <alignment horizontal="left" vertical="center" shrinkToFit="1"/>
    </xf>
    <xf numFmtId="0" fontId="9" fillId="2" borderId="13" xfId="2" applyFont="1" applyFill="1" applyBorder="1" applyAlignment="1">
      <alignment horizontal="left" vertical="center" shrinkToFit="1"/>
    </xf>
    <xf numFmtId="0" fontId="9" fillId="2" borderId="15" xfId="2" applyFont="1" applyFill="1" applyBorder="1" applyAlignment="1">
      <alignment horizontal="left" vertical="center" shrinkToFit="1"/>
    </xf>
    <xf numFmtId="0" fontId="14" fillId="0" borderId="19" xfId="2" applyFont="1" applyFill="1" applyBorder="1" applyAlignment="1">
      <alignment horizontal="left" vertical="center" shrinkToFit="1"/>
    </xf>
    <xf numFmtId="0" fontId="14" fillId="0" borderId="18" xfId="2" applyFont="1" applyFill="1" applyBorder="1" applyAlignment="1">
      <alignment horizontal="left" vertical="center" shrinkToFit="1"/>
    </xf>
    <xf numFmtId="0" fontId="15" fillId="0" borderId="24" xfId="2" applyFont="1" applyFill="1" applyBorder="1" applyAlignment="1">
      <alignment horizontal="left" vertical="center" shrinkToFit="1"/>
    </xf>
    <xf numFmtId="0" fontId="15" fillId="0" borderId="8" xfId="2" applyFont="1" applyFill="1" applyBorder="1" applyAlignment="1">
      <alignment horizontal="left" vertical="center" shrinkToFit="1"/>
    </xf>
    <xf numFmtId="0" fontId="15" fillId="0" borderId="11" xfId="2" applyFont="1" applyFill="1" applyBorder="1" applyAlignment="1">
      <alignment horizontal="left" vertical="center" shrinkToFit="1"/>
    </xf>
    <xf numFmtId="0" fontId="15" fillId="0" borderId="10" xfId="2" applyFont="1" applyFill="1" applyBorder="1" applyAlignment="1">
      <alignment horizontal="left" vertical="center" shrinkToFit="1"/>
    </xf>
    <xf numFmtId="0" fontId="15" fillId="0" borderId="0" xfId="2" applyFont="1" applyFill="1" applyBorder="1" applyAlignment="1">
      <alignment horizontal="left" vertical="center" shrinkToFit="1"/>
    </xf>
    <xf numFmtId="0" fontId="15" fillId="0" borderId="12" xfId="2" applyFont="1" applyFill="1" applyBorder="1" applyAlignment="1">
      <alignment horizontal="left" vertical="center" shrinkToFit="1"/>
    </xf>
    <xf numFmtId="0" fontId="9" fillId="2" borderId="1" xfId="2" applyFont="1" applyFill="1" applyBorder="1" applyAlignment="1">
      <alignment horizontal="left" vertical="center"/>
    </xf>
    <xf numFmtId="0" fontId="9" fillId="2" borderId="9" xfId="2" applyFont="1" applyFill="1" applyBorder="1" applyAlignment="1">
      <alignment horizontal="left" vertical="center"/>
    </xf>
    <xf numFmtId="0" fontId="9" fillId="2" borderId="3" xfId="2" applyFont="1" applyFill="1" applyBorder="1" applyAlignment="1">
      <alignment horizontal="left" vertical="center"/>
    </xf>
    <xf numFmtId="0" fontId="11" fillId="6" borderId="4" xfId="2" applyFont="1" applyFill="1" applyBorder="1" applyAlignment="1">
      <alignment vertical="center" shrinkToFit="1"/>
    </xf>
    <xf numFmtId="177" fontId="12" fillId="6" borderId="5" xfId="3" applyNumberFormat="1" applyFont="1" applyFill="1" applyBorder="1" applyAlignment="1">
      <alignment vertical="center" shrinkToFit="1"/>
    </xf>
    <xf numFmtId="177" fontId="12" fillId="6" borderId="17" xfId="3" applyNumberFormat="1" applyFont="1" applyFill="1" applyBorder="1" applyAlignment="1">
      <alignment vertical="center" shrinkToFit="1"/>
    </xf>
    <xf numFmtId="10" fontId="11" fillId="6" borderId="5" xfId="2" applyNumberFormat="1" applyFont="1" applyFill="1" applyBorder="1" applyAlignment="1">
      <alignment horizontal="center" vertical="center"/>
    </xf>
    <xf numFmtId="0" fontId="11" fillId="6" borderId="26" xfId="2" applyFont="1" applyFill="1" applyBorder="1" applyAlignment="1">
      <alignment vertical="center" shrinkToFit="1"/>
    </xf>
    <xf numFmtId="10" fontId="11" fillId="6" borderId="17" xfId="2" applyNumberFormat="1" applyFont="1" applyFill="1" applyBorder="1" applyAlignment="1">
      <alignment horizontal="center" vertical="center"/>
    </xf>
    <xf numFmtId="0" fontId="11" fillId="6" borderId="6" xfId="2" applyFont="1" applyFill="1" applyBorder="1" applyAlignment="1">
      <alignment vertical="center" shrinkToFit="1"/>
    </xf>
    <xf numFmtId="177" fontId="12" fillId="6" borderId="7" xfId="3" applyNumberFormat="1" applyFont="1" applyFill="1" applyBorder="1" applyAlignment="1">
      <alignment vertical="center" shrinkToFit="1"/>
    </xf>
    <xf numFmtId="10" fontId="11" fillId="6" borderId="7" xfId="2" applyNumberFormat="1" applyFont="1" applyFill="1" applyBorder="1" applyAlignment="1">
      <alignment horizontal="center" vertical="center"/>
    </xf>
    <xf numFmtId="177" fontId="11" fillId="6" borderId="5" xfId="3" applyNumberFormat="1" applyFont="1" applyFill="1" applyBorder="1" applyAlignment="1">
      <alignment vertical="center" shrinkToFit="1"/>
    </xf>
  </cellXfs>
  <cellStyles count="6">
    <cellStyle name="백분율" xfId="1" builtinId="5"/>
    <cellStyle name="쉼표 [0] 2" xfId="4" xr:uid="{C587A7E9-3DC4-4958-AB87-2A3856A82AE2}"/>
    <cellStyle name="쉼표 [0] 2 2" xfId="5" xr:uid="{09E808C0-EA65-4585-A3A4-305458225BBD}"/>
    <cellStyle name="쉼표 [0]_조사금액작성보고서(동읍-한림)" xfId="3" xr:uid="{00000000-0005-0000-0000-000001000000}"/>
    <cellStyle name="표준" xfId="0" builtinId="0"/>
    <cellStyle name="표준_조사금액작성보고서(동읍-한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35"/>
  <sheetViews>
    <sheetView tabSelected="1" view="pageBreakPreview" zoomScaleNormal="100" zoomScaleSheetLayoutView="100" workbookViewId="0">
      <selection activeCell="I23" sqref="I23"/>
    </sheetView>
  </sheetViews>
  <sheetFormatPr defaultRowHeight="16.5"/>
  <cols>
    <col min="1" max="1" width="2.75" style="1" customWidth="1"/>
    <col min="2" max="2" width="22.75" style="1" customWidth="1"/>
    <col min="3" max="3" width="14.375" style="1" customWidth="1"/>
    <col min="4" max="4" width="14" style="1" customWidth="1"/>
    <col min="5" max="5" width="13" style="1" customWidth="1"/>
    <col min="6" max="7" width="12.625" style="1" customWidth="1"/>
    <col min="8" max="9" width="9" style="2"/>
    <col min="10" max="10" width="10" style="2" bestFit="1" customWidth="1"/>
    <col min="11" max="248" width="9" style="2"/>
    <col min="249" max="249" width="17.5" style="2" customWidth="1"/>
    <col min="250" max="252" width="14.625" style="2" customWidth="1"/>
    <col min="253" max="254" width="12.625" style="2" customWidth="1"/>
    <col min="255" max="504" width="9" style="2"/>
    <col min="505" max="505" width="17.5" style="2" customWidth="1"/>
    <col min="506" max="508" width="14.625" style="2" customWidth="1"/>
    <col min="509" max="510" width="12.625" style="2" customWidth="1"/>
    <col min="511" max="760" width="9" style="2"/>
    <col min="761" max="761" width="17.5" style="2" customWidth="1"/>
    <col min="762" max="764" width="14.625" style="2" customWidth="1"/>
    <col min="765" max="766" width="12.625" style="2" customWidth="1"/>
    <col min="767" max="1016" width="9" style="2"/>
    <col min="1017" max="1017" width="17.5" style="2" customWidth="1"/>
    <col min="1018" max="1020" width="14.625" style="2" customWidth="1"/>
    <col min="1021" max="1022" width="12.625" style="2" customWidth="1"/>
    <col min="1023" max="1272" width="9" style="2"/>
    <col min="1273" max="1273" width="17.5" style="2" customWidth="1"/>
    <col min="1274" max="1276" width="14.625" style="2" customWidth="1"/>
    <col min="1277" max="1278" width="12.625" style="2" customWidth="1"/>
    <col min="1279" max="1528" width="9" style="2"/>
    <col min="1529" max="1529" width="17.5" style="2" customWidth="1"/>
    <col min="1530" max="1532" width="14.625" style="2" customWidth="1"/>
    <col min="1533" max="1534" width="12.625" style="2" customWidth="1"/>
    <col min="1535" max="1784" width="9" style="2"/>
    <col min="1785" max="1785" width="17.5" style="2" customWidth="1"/>
    <col min="1786" max="1788" width="14.625" style="2" customWidth="1"/>
    <col min="1789" max="1790" width="12.625" style="2" customWidth="1"/>
    <col min="1791" max="2040" width="9" style="2"/>
    <col min="2041" max="2041" width="17.5" style="2" customWidth="1"/>
    <col min="2042" max="2044" width="14.625" style="2" customWidth="1"/>
    <col min="2045" max="2046" width="12.625" style="2" customWidth="1"/>
    <col min="2047" max="2296" width="9" style="2"/>
    <col min="2297" max="2297" width="17.5" style="2" customWidth="1"/>
    <col min="2298" max="2300" width="14.625" style="2" customWidth="1"/>
    <col min="2301" max="2302" width="12.625" style="2" customWidth="1"/>
    <col min="2303" max="2552" width="9" style="2"/>
    <col min="2553" max="2553" width="17.5" style="2" customWidth="1"/>
    <col min="2554" max="2556" width="14.625" style="2" customWidth="1"/>
    <col min="2557" max="2558" width="12.625" style="2" customWidth="1"/>
    <col min="2559" max="2808" width="9" style="2"/>
    <col min="2809" max="2809" width="17.5" style="2" customWidth="1"/>
    <col min="2810" max="2812" width="14.625" style="2" customWidth="1"/>
    <col min="2813" max="2814" width="12.625" style="2" customWidth="1"/>
    <col min="2815" max="3064" width="9" style="2"/>
    <col min="3065" max="3065" width="17.5" style="2" customWidth="1"/>
    <col min="3066" max="3068" width="14.625" style="2" customWidth="1"/>
    <col min="3069" max="3070" width="12.625" style="2" customWidth="1"/>
    <col min="3071" max="3320" width="9" style="2"/>
    <col min="3321" max="3321" width="17.5" style="2" customWidth="1"/>
    <col min="3322" max="3324" width="14.625" style="2" customWidth="1"/>
    <col min="3325" max="3326" width="12.625" style="2" customWidth="1"/>
    <col min="3327" max="3576" width="9" style="2"/>
    <col min="3577" max="3577" width="17.5" style="2" customWidth="1"/>
    <col min="3578" max="3580" width="14.625" style="2" customWidth="1"/>
    <col min="3581" max="3582" width="12.625" style="2" customWidth="1"/>
    <col min="3583" max="3832" width="9" style="2"/>
    <col min="3833" max="3833" width="17.5" style="2" customWidth="1"/>
    <col min="3834" max="3836" width="14.625" style="2" customWidth="1"/>
    <col min="3837" max="3838" width="12.625" style="2" customWidth="1"/>
    <col min="3839" max="4088" width="9" style="2"/>
    <col min="4089" max="4089" width="17.5" style="2" customWidth="1"/>
    <col min="4090" max="4092" width="14.625" style="2" customWidth="1"/>
    <col min="4093" max="4094" width="12.625" style="2" customWidth="1"/>
    <col min="4095" max="4344" width="9" style="2"/>
    <col min="4345" max="4345" width="17.5" style="2" customWidth="1"/>
    <col min="4346" max="4348" width="14.625" style="2" customWidth="1"/>
    <col min="4349" max="4350" width="12.625" style="2" customWidth="1"/>
    <col min="4351" max="4600" width="9" style="2"/>
    <col min="4601" max="4601" width="17.5" style="2" customWidth="1"/>
    <col min="4602" max="4604" width="14.625" style="2" customWidth="1"/>
    <col min="4605" max="4606" width="12.625" style="2" customWidth="1"/>
    <col min="4607" max="4856" width="9" style="2"/>
    <col min="4857" max="4857" width="17.5" style="2" customWidth="1"/>
    <col min="4858" max="4860" width="14.625" style="2" customWidth="1"/>
    <col min="4861" max="4862" width="12.625" style="2" customWidth="1"/>
    <col min="4863" max="5112" width="9" style="2"/>
    <col min="5113" max="5113" width="17.5" style="2" customWidth="1"/>
    <col min="5114" max="5116" width="14.625" style="2" customWidth="1"/>
    <col min="5117" max="5118" width="12.625" style="2" customWidth="1"/>
    <col min="5119" max="5368" width="9" style="2"/>
    <col min="5369" max="5369" width="17.5" style="2" customWidth="1"/>
    <col min="5370" max="5372" width="14.625" style="2" customWidth="1"/>
    <col min="5373" max="5374" width="12.625" style="2" customWidth="1"/>
    <col min="5375" max="5624" width="9" style="2"/>
    <col min="5625" max="5625" width="17.5" style="2" customWidth="1"/>
    <col min="5626" max="5628" width="14.625" style="2" customWidth="1"/>
    <col min="5629" max="5630" width="12.625" style="2" customWidth="1"/>
    <col min="5631" max="5880" width="9" style="2"/>
    <col min="5881" max="5881" width="17.5" style="2" customWidth="1"/>
    <col min="5882" max="5884" width="14.625" style="2" customWidth="1"/>
    <col min="5885" max="5886" width="12.625" style="2" customWidth="1"/>
    <col min="5887" max="6136" width="9" style="2"/>
    <col min="6137" max="6137" width="17.5" style="2" customWidth="1"/>
    <col min="6138" max="6140" width="14.625" style="2" customWidth="1"/>
    <col min="6141" max="6142" width="12.625" style="2" customWidth="1"/>
    <col min="6143" max="6392" width="9" style="2"/>
    <col min="6393" max="6393" width="17.5" style="2" customWidth="1"/>
    <col min="6394" max="6396" width="14.625" style="2" customWidth="1"/>
    <col min="6397" max="6398" width="12.625" style="2" customWidth="1"/>
    <col min="6399" max="6648" width="9" style="2"/>
    <col min="6649" max="6649" width="17.5" style="2" customWidth="1"/>
    <col min="6650" max="6652" width="14.625" style="2" customWidth="1"/>
    <col min="6653" max="6654" width="12.625" style="2" customWidth="1"/>
    <col min="6655" max="6904" width="9" style="2"/>
    <col min="6905" max="6905" width="17.5" style="2" customWidth="1"/>
    <col min="6906" max="6908" width="14.625" style="2" customWidth="1"/>
    <col min="6909" max="6910" width="12.625" style="2" customWidth="1"/>
    <col min="6911" max="7160" width="9" style="2"/>
    <col min="7161" max="7161" width="17.5" style="2" customWidth="1"/>
    <col min="7162" max="7164" width="14.625" style="2" customWidth="1"/>
    <col min="7165" max="7166" width="12.625" style="2" customWidth="1"/>
    <col min="7167" max="7416" width="9" style="2"/>
    <col min="7417" max="7417" width="17.5" style="2" customWidth="1"/>
    <col min="7418" max="7420" width="14.625" style="2" customWidth="1"/>
    <col min="7421" max="7422" width="12.625" style="2" customWidth="1"/>
    <col min="7423" max="7672" width="9" style="2"/>
    <col min="7673" max="7673" width="17.5" style="2" customWidth="1"/>
    <col min="7674" max="7676" width="14.625" style="2" customWidth="1"/>
    <col min="7677" max="7678" width="12.625" style="2" customWidth="1"/>
    <col min="7679" max="7928" width="9" style="2"/>
    <col min="7929" max="7929" width="17.5" style="2" customWidth="1"/>
    <col min="7930" max="7932" width="14.625" style="2" customWidth="1"/>
    <col min="7933" max="7934" width="12.625" style="2" customWidth="1"/>
    <col min="7935" max="8184" width="9" style="2"/>
    <col min="8185" max="8185" width="17.5" style="2" customWidth="1"/>
    <col min="8186" max="8188" width="14.625" style="2" customWidth="1"/>
    <col min="8189" max="8190" width="12.625" style="2" customWidth="1"/>
    <col min="8191" max="8440" width="9" style="2"/>
    <col min="8441" max="8441" width="17.5" style="2" customWidth="1"/>
    <col min="8442" max="8444" width="14.625" style="2" customWidth="1"/>
    <col min="8445" max="8446" width="12.625" style="2" customWidth="1"/>
    <col min="8447" max="8696" width="9" style="2"/>
    <col min="8697" max="8697" width="17.5" style="2" customWidth="1"/>
    <col min="8698" max="8700" width="14.625" style="2" customWidth="1"/>
    <col min="8701" max="8702" width="12.625" style="2" customWidth="1"/>
    <col min="8703" max="8952" width="9" style="2"/>
    <col min="8953" max="8953" width="17.5" style="2" customWidth="1"/>
    <col min="8954" max="8956" width="14.625" style="2" customWidth="1"/>
    <col min="8957" max="8958" width="12.625" style="2" customWidth="1"/>
    <col min="8959" max="9208" width="9" style="2"/>
    <col min="9209" max="9209" width="17.5" style="2" customWidth="1"/>
    <col min="9210" max="9212" width="14.625" style="2" customWidth="1"/>
    <col min="9213" max="9214" width="12.625" style="2" customWidth="1"/>
    <col min="9215" max="9464" width="9" style="2"/>
    <col min="9465" max="9465" width="17.5" style="2" customWidth="1"/>
    <col min="9466" max="9468" width="14.625" style="2" customWidth="1"/>
    <col min="9469" max="9470" width="12.625" style="2" customWidth="1"/>
    <col min="9471" max="9720" width="9" style="2"/>
    <col min="9721" max="9721" width="17.5" style="2" customWidth="1"/>
    <col min="9722" max="9724" width="14.625" style="2" customWidth="1"/>
    <col min="9725" max="9726" width="12.625" style="2" customWidth="1"/>
    <col min="9727" max="9976" width="9" style="2"/>
    <col min="9977" max="9977" width="17.5" style="2" customWidth="1"/>
    <col min="9978" max="9980" width="14.625" style="2" customWidth="1"/>
    <col min="9981" max="9982" width="12.625" style="2" customWidth="1"/>
    <col min="9983" max="10232" width="9" style="2"/>
    <col min="10233" max="10233" width="17.5" style="2" customWidth="1"/>
    <col min="10234" max="10236" width="14.625" style="2" customWidth="1"/>
    <col min="10237" max="10238" width="12.625" style="2" customWidth="1"/>
    <col min="10239" max="10488" width="9" style="2"/>
    <col min="10489" max="10489" width="17.5" style="2" customWidth="1"/>
    <col min="10490" max="10492" width="14.625" style="2" customWidth="1"/>
    <col min="10493" max="10494" width="12.625" style="2" customWidth="1"/>
    <col min="10495" max="10744" width="9" style="2"/>
    <col min="10745" max="10745" width="17.5" style="2" customWidth="1"/>
    <col min="10746" max="10748" width="14.625" style="2" customWidth="1"/>
    <col min="10749" max="10750" width="12.625" style="2" customWidth="1"/>
    <col min="10751" max="11000" width="9" style="2"/>
    <col min="11001" max="11001" width="17.5" style="2" customWidth="1"/>
    <col min="11002" max="11004" width="14.625" style="2" customWidth="1"/>
    <col min="11005" max="11006" width="12.625" style="2" customWidth="1"/>
    <col min="11007" max="11256" width="9" style="2"/>
    <col min="11257" max="11257" width="17.5" style="2" customWidth="1"/>
    <col min="11258" max="11260" width="14.625" style="2" customWidth="1"/>
    <col min="11261" max="11262" width="12.625" style="2" customWidth="1"/>
    <col min="11263" max="11512" width="9" style="2"/>
    <col min="11513" max="11513" width="17.5" style="2" customWidth="1"/>
    <col min="11514" max="11516" width="14.625" style="2" customWidth="1"/>
    <col min="11517" max="11518" width="12.625" style="2" customWidth="1"/>
    <col min="11519" max="11768" width="9" style="2"/>
    <col min="11769" max="11769" width="17.5" style="2" customWidth="1"/>
    <col min="11770" max="11772" width="14.625" style="2" customWidth="1"/>
    <col min="11773" max="11774" width="12.625" style="2" customWidth="1"/>
    <col min="11775" max="12024" width="9" style="2"/>
    <col min="12025" max="12025" width="17.5" style="2" customWidth="1"/>
    <col min="12026" max="12028" width="14.625" style="2" customWidth="1"/>
    <col min="12029" max="12030" width="12.625" style="2" customWidth="1"/>
    <col min="12031" max="12280" width="9" style="2"/>
    <col min="12281" max="12281" width="17.5" style="2" customWidth="1"/>
    <col min="12282" max="12284" width="14.625" style="2" customWidth="1"/>
    <col min="12285" max="12286" width="12.625" style="2" customWidth="1"/>
    <col min="12287" max="12536" width="9" style="2"/>
    <col min="12537" max="12537" width="17.5" style="2" customWidth="1"/>
    <col min="12538" max="12540" width="14.625" style="2" customWidth="1"/>
    <col min="12541" max="12542" width="12.625" style="2" customWidth="1"/>
    <col min="12543" max="12792" width="9" style="2"/>
    <col min="12793" max="12793" width="17.5" style="2" customWidth="1"/>
    <col min="12794" max="12796" width="14.625" style="2" customWidth="1"/>
    <col min="12797" max="12798" width="12.625" style="2" customWidth="1"/>
    <col min="12799" max="13048" width="9" style="2"/>
    <col min="13049" max="13049" width="17.5" style="2" customWidth="1"/>
    <col min="13050" max="13052" width="14.625" style="2" customWidth="1"/>
    <col min="13053" max="13054" width="12.625" style="2" customWidth="1"/>
    <col min="13055" max="13304" width="9" style="2"/>
    <col min="13305" max="13305" width="17.5" style="2" customWidth="1"/>
    <col min="13306" max="13308" width="14.625" style="2" customWidth="1"/>
    <col min="13309" max="13310" width="12.625" style="2" customWidth="1"/>
    <col min="13311" max="13560" width="9" style="2"/>
    <col min="13561" max="13561" width="17.5" style="2" customWidth="1"/>
    <col min="13562" max="13564" width="14.625" style="2" customWidth="1"/>
    <col min="13565" max="13566" width="12.625" style="2" customWidth="1"/>
    <col min="13567" max="13816" width="9" style="2"/>
    <col min="13817" max="13817" width="17.5" style="2" customWidth="1"/>
    <col min="13818" max="13820" width="14.625" style="2" customWidth="1"/>
    <col min="13821" max="13822" width="12.625" style="2" customWidth="1"/>
    <col min="13823" max="14072" width="9" style="2"/>
    <col min="14073" max="14073" width="17.5" style="2" customWidth="1"/>
    <col min="14074" max="14076" width="14.625" style="2" customWidth="1"/>
    <col min="14077" max="14078" width="12.625" style="2" customWidth="1"/>
    <col min="14079" max="14328" width="9" style="2"/>
    <col min="14329" max="14329" width="17.5" style="2" customWidth="1"/>
    <col min="14330" max="14332" width="14.625" style="2" customWidth="1"/>
    <col min="14333" max="14334" width="12.625" style="2" customWidth="1"/>
    <col min="14335" max="14584" width="9" style="2"/>
    <col min="14585" max="14585" width="17.5" style="2" customWidth="1"/>
    <col min="14586" max="14588" width="14.625" style="2" customWidth="1"/>
    <col min="14589" max="14590" width="12.625" style="2" customWidth="1"/>
    <col min="14591" max="14840" width="9" style="2"/>
    <col min="14841" max="14841" width="17.5" style="2" customWidth="1"/>
    <col min="14842" max="14844" width="14.625" style="2" customWidth="1"/>
    <col min="14845" max="14846" width="12.625" style="2" customWidth="1"/>
    <col min="14847" max="15096" width="9" style="2"/>
    <col min="15097" max="15097" width="17.5" style="2" customWidth="1"/>
    <col min="15098" max="15100" width="14.625" style="2" customWidth="1"/>
    <col min="15101" max="15102" width="12.625" style="2" customWidth="1"/>
    <col min="15103" max="15352" width="9" style="2"/>
    <col min="15353" max="15353" width="17.5" style="2" customWidth="1"/>
    <col min="15354" max="15356" width="14.625" style="2" customWidth="1"/>
    <col min="15357" max="15358" width="12.625" style="2" customWidth="1"/>
    <col min="15359" max="15608" width="9" style="2"/>
    <col min="15609" max="15609" width="17.5" style="2" customWidth="1"/>
    <col min="15610" max="15612" width="14.625" style="2" customWidth="1"/>
    <col min="15613" max="15614" width="12.625" style="2" customWidth="1"/>
    <col min="15615" max="15864" width="9" style="2"/>
    <col min="15865" max="15865" width="17.5" style="2" customWidth="1"/>
    <col min="15866" max="15868" width="14.625" style="2" customWidth="1"/>
    <col min="15869" max="15870" width="12.625" style="2" customWidth="1"/>
    <col min="15871" max="16120" width="9" style="2"/>
    <col min="16121" max="16121" width="17.5" style="2" customWidth="1"/>
    <col min="16122" max="16124" width="14.625" style="2" customWidth="1"/>
    <col min="16125" max="16126" width="12.625" style="2" customWidth="1"/>
    <col min="16127" max="16384" width="9" style="2"/>
  </cols>
  <sheetData>
    <row r="1" spans="1:7" ht="17.25">
      <c r="A1" s="30" t="s">
        <v>18</v>
      </c>
      <c r="B1" s="31"/>
      <c r="C1" s="32"/>
      <c r="D1" s="32"/>
      <c r="E1" s="32"/>
      <c r="F1" s="32"/>
      <c r="G1" s="33"/>
    </row>
    <row r="2" spans="1:7" ht="6.75" customHeight="1">
      <c r="A2" s="34"/>
      <c r="B2" s="35"/>
      <c r="C2" s="36"/>
      <c r="D2" s="36"/>
      <c r="E2" s="36"/>
      <c r="F2" s="36"/>
      <c r="G2" s="37"/>
    </row>
    <row r="3" spans="1:7" ht="25.5">
      <c r="A3" s="64" t="s">
        <v>19</v>
      </c>
      <c r="B3" s="65"/>
      <c r="C3" s="65"/>
      <c r="D3" s="65"/>
      <c r="E3" s="65"/>
      <c r="F3" s="65"/>
      <c r="G3" s="66"/>
    </row>
    <row r="4" spans="1:7" ht="10.5" customHeight="1">
      <c r="A4" s="38"/>
      <c r="B4" s="39"/>
      <c r="C4" s="39"/>
      <c r="D4" s="39"/>
      <c r="E4" s="39"/>
      <c r="F4" s="39"/>
      <c r="G4" s="40"/>
    </row>
    <row r="5" spans="1:7" ht="30" customHeight="1">
      <c r="A5" s="67" t="s">
        <v>33</v>
      </c>
      <c r="B5" s="68"/>
      <c r="C5" s="68"/>
      <c r="D5" s="68"/>
      <c r="E5" s="68"/>
      <c r="F5" s="68"/>
      <c r="G5" s="69"/>
    </row>
    <row r="6" spans="1:7">
      <c r="A6" s="7"/>
      <c r="B6" s="36"/>
      <c r="C6" s="36"/>
      <c r="D6" s="36"/>
      <c r="E6" s="36"/>
      <c r="F6" s="36"/>
      <c r="G6" s="41" t="s">
        <v>24</v>
      </c>
    </row>
    <row r="7" spans="1:7" ht="24" customHeight="1">
      <c r="A7" s="70" t="s">
        <v>0</v>
      </c>
      <c r="B7" s="71"/>
      <c r="C7" s="3" t="s">
        <v>1</v>
      </c>
      <c r="D7" s="50" t="s">
        <v>14</v>
      </c>
      <c r="E7" s="3" t="s">
        <v>2</v>
      </c>
      <c r="F7" s="3" t="s">
        <v>15</v>
      </c>
      <c r="G7" s="3" t="s">
        <v>16</v>
      </c>
    </row>
    <row r="8" spans="1:7" ht="24" customHeight="1">
      <c r="A8" s="72" t="s">
        <v>4</v>
      </c>
      <c r="B8" s="73"/>
      <c r="C8" s="10">
        <v>68142721</v>
      </c>
      <c r="D8" s="10">
        <v>60011006</v>
      </c>
      <c r="E8" s="10">
        <f>D8-C8</f>
        <v>-8131715</v>
      </c>
      <c r="F8" s="11"/>
      <c r="G8" s="12"/>
    </row>
    <row r="9" spans="1:7" ht="24" customHeight="1">
      <c r="A9" s="74" t="s">
        <v>5</v>
      </c>
      <c r="B9" s="75"/>
      <c r="C9" s="13">
        <f>SUM(C10:C23)</f>
        <v>30212988</v>
      </c>
      <c r="D9" s="13">
        <f>SUM(D10:D23)</f>
        <v>29498256.877673909</v>
      </c>
      <c r="E9" s="13">
        <f>D9-C9</f>
        <v>-714731.12232609093</v>
      </c>
      <c r="F9" s="14"/>
      <c r="G9" s="15"/>
    </row>
    <row r="10" spans="1:7" s="29" customFormat="1" ht="24" customHeight="1">
      <c r="A10" s="28"/>
      <c r="B10" s="97" t="s">
        <v>7</v>
      </c>
      <c r="C10" s="95">
        <v>5428637</v>
      </c>
      <c r="D10" s="94">
        <v>5451809</v>
      </c>
      <c r="E10" s="95">
        <f>D10-C10</f>
        <v>23172</v>
      </c>
      <c r="F10" s="98">
        <v>0.126</v>
      </c>
      <c r="G10" s="98">
        <v>0.15</v>
      </c>
    </row>
    <row r="11" spans="1:7" s="29" customFormat="1" ht="24" customHeight="1">
      <c r="A11" s="28"/>
      <c r="B11" s="42" t="s">
        <v>6</v>
      </c>
      <c r="C11" s="48">
        <v>1727064</v>
      </c>
      <c r="D11" s="48">
        <v>1487980</v>
      </c>
      <c r="E11" s="47">
        <f t="shared" ref="E11:E23" si="0">D11-C11</f>
        <v>-239084</v>
      </c>
      <c r="F11" s="44">
        <v>3.56E-2</v>
      </c>
      <c r="G11" s="44">
        <v>3.56E-2</v>
      </c>
    </row>
    <row r="12" spans="1:7" s="29" customFormat="1" ht="24" customHeight="1">
      <c r="A12" s="28"/>
      <c r="B12" s="42" t="s">
        <v>8</v>
      </c>
      <c r="C12" s="48">
        <v>489981</v>
      </c>
      <c r="D12" s="48">
        <v>422151</v>
      </c>
      <c r="E12" s="47">
        <f>INT(D12-C12)</f>
        <v>-67830</v>
      </c>
      <c r="F12" s="44">
        <v>1.01E-2</v>
      </c>
      <c r="G12" s="44">
        <v>1.01E-2</v>
      </c>
    </row>
    <row r="13" spans="1:7" s="29" customFormat="1" ht="24" customHeight="1">
      <c r="A13" s="28"/>
      <c r="B13" s="42" t="s">
        <v>26</v>
      </c>
      <c r="C13" s="43">
        <v>1527342</v>
      </c>
      <c r="D13" s="43">
        <v>1288444</v>
      </c>
      <c r="E13" s="47">
        <f t="shared" si="0"/>
        <v>-238898</v>
      </c>
      <c r="F13" s="49">
        <v>3.5450000000000002E-2</v>
      </c>
      <c r="G13" s="49">
        <v>3.5450000000000002E-2</v>
      </c>
    </row>
    <row r="14" spans="1:7" s="29" customFormat="1" ht="24" customHeight="1">
      <c r="A14" s="28"/>
      <c r="B14" s="42" t="s">
        <v>27</v>
      </c>
      <c r="C14" s="43">
        <v>1938799</v>
      </c>
      <c r="D14" s="43">
        <v>1635542</v>
      </c>
      <c r="E14" s="47">
        <f t="shared" si="0"/>
        <v>-303257</v>
      </c>
      <c r="F14" s="44">
        <v>4.4999999999999998E-2</v>
      </c>
      <c r="G14" s="44">
        <v>4.4999999999999998E-2</v>
      </c>
    </row>
    <row r="15" spans="1:7" s="29" customFormat="1" ht="24" customHeight="1">
      <c r="A15" s="28"/>
      <c r="B15" s="42" t="s">
        <v>28</v>
      </c>
      <c r="C15" s="43">
        <v>197790</v>
      </c>
      <c r="D15" s="43">
        <v>166853</v>
      </c>
      <c r="E15" s="47">
        <f>D15-C15</f>
        <v>-30937</v>
      </c>
      <c r="F15" s="44">
        <v>0.1295</v>
      </c>
      <c r="G15" s="44">
        <v>0.1295</v>
      </c>
    </row>
    <row r="16" spans="1:7" s="29" customFormat="1" ht="24" customHeight="1">
      <c r="A16" s="28"/>
      <c r="B16" s="52" t="s">
        <v>29</v>
      </c>
      <c r="C16" s="53">
        <v>990941</v>
      </c>
      <c r="D16" s="53">
        <v>835944</v>
      </c>
      <c r="E16" s="47">
        <f t="shared" si="0"/>
        <v>-154997</v>
      </c>
      <c r="F16" s="9">
        <v>2.3E-2</v>
      </c>
      <c r="G16" s="9">
        <v>2.3E-2</v>
      </c>
    </row>
    <row r="17" spans="1:10" s="46" customFormat="1" ht="24" customHeight="1">
      <c r="A17" s="45"/>
      <c r="B17" s="93" t="s">
        <v>13</v>
      </c>
      <c r="C17" s="102">
        <v>1876929</v>
      </c>
      <c r="D17" s="102">
        <v>1795272</v>
      </c>
      <c r="E17" s="95">
        <f t="shared" si="0"/>
        <v>-81657</v>
      </c>
      <c r="F17" s="96">
        <v>2.93E-2</v>
      </c>
      <c r="G17" s="96">
        <v>3.1099999999999999E-2</v>
      </c>
    </row>
    <row r="18" spans="1:10" s="29" customFormat="1" ht="24" customHeight="1">
      <c r="A18" s="28"/>
      <c r="B18" s="42" t="s">
        <v>23</v>
      </c>
      <c r="C18" s="43">
        <v>204428</v>
      </c>
      <c r="D18" s="43">
        <v>180033</v>
      </c>
      <c r="E18" s="47">
        <f t="shared" si="0"/>
        <v>-24395</v>
      </c>
      <c r="F18" s="44">
        <v>3.0000000000000001E-3</v>
      </c>
      <c r="G18" s="44">
        <v>3.0000000000000001E-3</v>
      </c>
    </row>
    <row r="19" spans="1:10" s="29" customFormat="1" ht="24" hidden="1" customHeight="1">
      <c r="A19" s="28"/>
      <c r="B19" s="42" t="s">
        <v>30</v>
      </c>
      <c r="C19" s="43"/>
      <c r="D19" s="43"/>
      <c r="E19" s="47">
        <f t="shared" si="0"/>
        <v>0</v>
      </c>
      <c r="F19" s="49">
        <v>8.0999999999999996E-4</v>
      </c>
      <c r="G19" s="49">
        <v>8.0999999999999996E-4</v>
      </c>
    </row>
    <row r="20" spans="1:10" s="29" customFormat="1" ht="24" customHeight="1">
      <c r="A20" s="28"/>
      <c r="B20" s="42" t="s">
        <v>21</v>
      </c>
      <c r="C20" s="43">
        <v>68142</v>
      </c>
      <c r="D20" s="43">
        <v>60011</v>
      </c>
      <c r="E20" s="47">
        <f t="shared" ref="E20" si="1">D20-C20</f>
        <v>-8131</v>
      </c>
      <c r="F20" s="44">
        <v>1E-3</v>
      </c>
      <c r="G20" s="44">
        <v>1E-3</v>
      </c>
    </row>
    <row r="21" spans="1:10" s="29" customFormat="1" ht="24" customHeight="1">
      <c r="A21" s="28"/>
      <c r="B21" s="93" t="s">
        <v>9</v>
      </c>
      <c r="C21" s="94">
        <v>3613358</v>
      </c>
      <c r="D21" s="94">
        <v>2724503.6049466375</v>
      </c>
      <c r="E21" s="95">
        <f t="shared" si="0"/>
        <v>-888854.39505336247</v>
      </c>
      <c r="F21" s="96">
        <v>5.1999999999999998E-2</v>
      </c>
      <c r="G21" s="96">
        <v>4.5999999999999999E-2</v>
      </c>
    </row>
    <row r="22" spans="1:10" ht="24" customHeight="1">
      <c r="A22" s="7"/>
      <c r="B22" s="4" t="s">
        <v>10</v>
      </c>
      <c r="C22" s="48">
        <v>5172367</v>
      </c>
      <c r="D22" s="48">
        <v>4563572</v>
      </c>
      <c r="E22" s="47">
        <f t="shared" si="0"/>
        <v>-608795</v>
      </c>
      <c r="F22" s="9">
        <v>0.06</v>
      </c>
      <c r="G22" s="9">
        <v>0.06</v>
      </c>
    </row>
    <row r="23" spans="1:10" ht="24" customHeight="1">
      <c r="A23" s="16"/>
      <c r="B23" s="99" t="s">
        <v>11</v>
      </c>
      <c r="C23" s="100">
        <v>6977210</v>
      </c>
      <c r="D23" s="100">
        <v>8886142.2727272734</v>
      </c>
      <c r="E23" s="100">
        <f t="shared" si="0"/>
        <v>1908932.2727272734</v>
      </c>
      <c r="F23" s="101">
        <v>0.1</v>
      </c>
      <c r="G23" s="101">
        <v>0.15</v>
      </c>
    </row>
    <row r="24" spans="1:10" ht="24" customHeight="1">
      <c r="A24" s="78" t="s">
        <v>32</v>
      </c>
      <c r="B24" s="79"/>
      <c r="C24" s="57">
        <v>735201</v>
      </c>
      <c r="D24" s="57">
        <v>558921</v>
      </c>
      <c r="E24" s="57">
        <f>D24-C24</f>
        <v>-176280</v>
      </c>
      <c r="F24" s="58"/>
      <c r="G24" s="59"/>
    </row>
    <row r="25" spans="1:10" ht="24" customHeight="1">
      <c r="A25" s="76" t="s">
        <v>31</v>
      </c>
      <c r="B25" s="77"/>
      <c r="C25" s="60"/>
      <c r="D25" s="60"/>
      <c r="E25" s="60">
        <f>D25-C25</f>
        <v>0</v>
      </c>
      <c r="F25" s="55"/>
      <c r="G25" s="61"/>
    </row>
    <row r="26" spans="1:10" ht="24" customHeight="1">
      <c r="A26" s="62" t="s">
        <v>22</v>
      </c>
      <c r="B26" s="63"/>
      <c r="C26" s="13">
        <v>9909090</v>
      </c>
      <c r="D26" s="13">
        <v>9006817</v>
      </c>
      <c r="E26" s="13">
        <f>D26-C26</f>
        <v>-902273</v>
      </c>
      <c r="F26" s="19">
        <v>0.1</v>
      </c>
      <c r="G26" s="20">
        <v>0.1</v>
      </c>
    </row>
    <row r="27" spans="1:10" ht="24" customHeight="1">
      <c r="A27" s="80" t="s">
        <v>12</v>
      </c>
      <c r="B27" s="81"/>
      <c r="C27" s="17">
        <f>C8+C9+C24+C25+C26</f>
        <v>109000000</v>
      </c>
      <c r="D27" s="17">
        <f>D8+D9+D24+D25+D26</f>
        <v>99075000.877673909</v>
      </c>
      <c r="E27" s="17">
        <f>D27-C27</f>
        <v>-9924999.1223260909</v>
      </c>
      <c r="F27" s="18" t="s">
        <v>25</v>
      </c>
      <c r="G27" s="54">
        <f>TRUNC(E27/C27,4)</f>
        <v>-9.0999999999999998E-2</v>
      </c>
      <c r="J27" s="56"/>
    </row>
    <row r="28" spans="1:10" ht="12" customHeight="1">
      <c r="A28" s="82"/>
      <c r="B28" s="83"/>
      <c r="C28" s="21"/>
      <c r="D28" s="22"/>
      <c r="E28" s="5"/>
      <c r="F28" s="6"/>
      <c r="G28" s="8"/>
    </row>
    <row r="29" spans="1:10" s="27" customFormat="1" ht="20.25" customHeight="1">
      <c r="A29" s="84" t="s">
        <v>17</v>
      </c>
      <c r="B29" s="85"/>
      <c r="C29" s="85"/>
      <c r="D29" s="85"/>
      <c r="E29" s="85"/>
      <c r="F29" s="85"/>
      <c r="G29" s="86"/>
    </row>
    <row r="30" spans="1:10" s="27" customFormat="1" ht="20.25" customHeight="1">
      <c r="A30" s="87" t="s">
        <v>20</v>
      </c>
      <c r="B30" s="88"/>
      <c r="C30" s="88"/>
      <c r="D30" s="88"/>
      <c r="E30" s="88"/>
      <c r="F30" s="88"/>
      <c r="G30" s="89"/>
    </row>
    <row r="31" spans="1:10" ht="20.100000000000001" customHeight="1">
      <c r="A31" s="90" t="s">
        <v>3</v>
      </c>
      <c r="B31" s="91"/>
      <c r="C31" s="91"/>
      <c r="D31" s="91"/>
      <c r="E31" s="91"/>
      <c r="F31" s="91"/>
      <c r="G31" s="92"/>
    </row>
    <row r="32" spans="1:10" s="23" customFormat="1" ht="20.25" customHeight="1">
      <c r="A32" s="24" t="s">
        <v>34</v>
      </c>
      <c r="B32" s="25"/>
      <c r="C32" s="25"/>
      <c r="D32" s="25"/>
      <c r="E32" s="25"/>
      <c r="F32" s="25"/>
      <c r="G32" s="26"/>
    </row>
    <row r="33" spans="1:7" s="23" customFormat="1" ht="20.25" customHeight="1">
      <c r="A33" s="24" t="s">
        <v>35</v>
      </c>
      <c r="B33" s="25"/>
      <c r="C33" s="25"/>
      <c r="D33" s="25"/>
      <c r="E33" s="25"/>
      <c r="F33" s="25"/>
      <c r="G33" s="26"/>
    </row>
    <row r="34" spans="1:7" s="23" customFormat="1" ht="20.25" customHeight="1">
      <c r="A34" s="25" t="s">
        <v>36</v>
      </c>
      <c r="B34" s="25"/>
      <c r="C34" s="25"/>
      <c r="D34" s="25"/>
      <c r="E34" s="25"/>
      <c r="F34" s="25"/>
      <c r="G34" s="26"/>
    </row>
    <row r="35" spans="1:7">
      <c r="A35" s="51"/>
      <c r="B35" s="36"/>
    </row>
  </sheetData>
  <mergeCells count="13">
    <mergeCell ref="A27:B27"/>
    <mergeCell ref="A28:B28"/>
    <mergeCell ref="A29:G29"/>
    <mergeCell ref="A30:G30"/>
    <mergeCell ref="A31:G31"/>
    <mergeCell ref="A26:B26"/>
    <mergeCell ref="A3:G3"/>
    <mergeCell ref="A5:G5"/>
    <mergeCell ref="A7:B7"/>
    <mergeCell ref="A8:B8"/>
    <mergeCell ref="A9:B9"/>
    <mergeCell ref="A25:B25"/>
    <mergeCell ref="A24:B24"/>
  </mergeCells>
  <phoneticPr fontId="2" type="noConversion"/>
  <pageMargins left="0.22" right="0.17" top="0.4" bottom="0.38" header="0.3" footer="0.3"/>
  <pageSetup paperSize="9" scale="9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조정사유서</vt:lpstr>
      <vt:lpstr>조정사유서!Print_Area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2018-07-05T02:04:32Z</cp:lastPrinted>
  <dcterms:created xsi:type="dcterms:W3CDTF">2016-01-20T02:56:36Z</dcterms:created>
  <dcterms:modified xsi:type="dcterms:W3CDTF">2025-04-01T06:21:48Z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